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develop\Pokedex_ver01\Pokedex_ver01\src\main\resources\database\"/>
    </mc:Choice>
  </mc:AlternateContent>
  <xr:revisionPtr revIDLastSave="0" documentId="13_ncr:1_{8F5E5232-6839-4507-9AF3-616DD614198D}" xr6:coauthVersionLast="47" xr6:coauthVersionMax="47" xr10:uidLastSave="{00000000-0000-0000-0000-000000000000}"/>
  <bookViews>
    <workbookView xWindow="-110" yWindow="-110" windowWidth="21820" windowHeight="14020" tabRatio="738" activeTab="3" xr2:uid="{00000000-000D-0000-FFFF-FFFF00000000}"/>
  </bookViews>
  <sheets>
    <sheet name="ポケモン図鑑マスタ" sheetId="1" r:id="rId1"/>
    <sheet name="タイプマスタ" sheetId="2" r:id="rId2"/>
    <sheet name="ユーザーマスタ" sheetId="3" r:id="rId3"/>
    <sheet name="参考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85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3" i="1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E139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4" i="1"/>
  <c r="T3" i="1"/>
  <c r="E46" i="1" s="1"/>
  <c r="E99" i="1" l="1"/>
  <c r="E243" i="1"/>
  <c r="E235" i="1"/>
  <c r="E219" i="1"/>
  <c r="E211" i="1"/>
  <c r="E163" i="1"/>
  <c r="E115" i="1"/>
  <c r="E10" i="1"/>
  <c r="E91" i="1"/>
  <c r="E20" i="1"/>
  <c r="E12" i="1"/>
  <c r="E4" i="1"/>
  <c r="E26" i="1"/>
  <c r="E4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251" i="1"/>
  <c r="E107" i="1"/>
  <c r="E19" i="1"/>
  <c r="E11" i="1"/>
  <c r="E33" i="1"/>
  <c r="E25" i="1"/>
  <c r="E4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51" i="1"/>
  <c r="E24" i="1"/>
  <c r="E75" i="1"/>
  <c r="E17" i="1"/>
  <c r="E9" i="1"/>
  <c r="E31" i="1"/>
  <c r="E23" i="1"/>
  <c r="E3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18" i="1"/>
  <c r="E195" i="1"/>
  <c r="E155" i="1"/>
  <c r="E59" i="1"/>
  <c r="E16" i="1"/>
  <c r="E8" i="1"/>
  <c r="E30" i="1"/>
  <c r="E45" i="1"/>
  <c r="E3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32" i="1"/>
  <c r="E187" i="1"/>
  <c r="E131" i="1"/>
  <c r="E67" i="1"/>
  <c r="E3" i="1"/>
  <c r="E15" i="1"/>
  <c r="E7" i="1"/>
  <c r="E29" i="1"/>
  <c r="E44" i="1"/>
  <c r="E3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179" i="1"/>
  <c r="E123" i="1"/>
  <c r="E83" i="1"/>
  <c r="E22" i="1"/>
  <c r="E14" i="1"/>
  <c r="E6" i="1"/>
  <c r="E28" i="1"/>
  <c r="E43" i="1"/>
  <c r="E3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227" i="1"/>
  <c r="E203" i="1"/>
  <c r="E171" i="1"/>
  <c r="E147" i="1"/>
  <c r="E21" i="1"/>
  <c r="E13" i="1"/>
  <c r="E5" i="1"/>
  <c r="E27" i="1"/>
  <c r="E42" i="1"/>
  <c r="E3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</calcChain>
</file>

<file path=xl/sharedStrings.xml><?xml version="1.0" encoding="utf-8"?>
<sst xmlns="http://schemas.openxmlformats.org/spreadsheetml/2006/main" count="2051" uniqueCount="572">
  <si>
    <t>POKEMON_ID</t>
  </si>
  <si>
    <t>POKEMON_ID_BRANCH</t>
  </si>
  <si>
    <t>POKEMON_JP_NAME</t>
  </si>
  <si>
    <t>POKEMON_EN_NAME</t>
  </si>
  <si>
    <t>TYPE_ID</t>
  </si>
  <si>
    <t>HEIGHT</t>
  </si>
  <si>
    <t>WEIGHT</t>
  </si>
  <si>
    <t>CREATE_DATE</t>
  </si>
  <si>
    <t>CREATER</t>
  </si>
  <si>
    <t>CREATE_PROGRAM</t>
  </si>
  <si>
    <t>UPDATE_DATE</t>
  </si>
  <si>
    <t>UPDATE_PROGRAM</t>
  </si>
  <si>
    <t>UPDATE_COUNT</t>
  </si>
  <si>
    <t>DELETE_FLAG</t>
  </si>
  <si>
    <t>ポケモンID</t>
  </si>
  <si>
    <t>ポケモンID枝番</t>
  </si>
  <si>
    <t>ポケモン日本語名</t>
  </si>
  <si>
    <t>ポケモン英語名</t>
  </si>
  <si>
    <t>タイプID</t>
  </si>
  <si>
    <t>登録日付</t>
  </si>
  <si>
    <t>登録者</t>
  </si>
  <si>
    <t>登録プログラムID</t>
  </si>
  <si>
    <t>更新日付</t>
  </si>
  <si>
    <t>更新プログラムID</t>
  </si>
  <si>
    <t>更新回数</t>
  </si>
  <si>
    <t>削除フラグ</t>
  </si>
  <si>
    <t>タイプ名</t>
  </si>
  <si>
    <t>TYPE_NAME</t>
  </si>
  <si>
    <t>更新者</t>
  </si>
  <si>
    <t>UPDATER</t>
  </si>
  <si>
    <t>ユーザー名</t>
  </si>
  <si>
    <t>USER_NAME</t>
  </si>
  <si>
    <t>パスワード</t>
  </si>
  <si>
    <t>PASSWORD</t>
  </si>
  <si>
    <t>IPアドレス</t>
  </si>
  <si>
    <t>IP_ADDRESS</t>
  </si>
  <si>
    <t>ユーザー権限ID</t>
  </si>
  <si>
    <t>USER_PERMISSIONS</t>
  </si>
  <si>
    <t>ノーマル</t>
  </si>
  <si>
    <t>ほのお</t>
  </si>
  <si>
    <t>みず</t>
  </si>
  <si>
    <t>くさ</t>
  </si>
  <si>
    <t>でんき</t>
  </si>
  <si>
    <t>こおり</t>
  </si>
  <si>
    <t>かくとう</t>
  </si>
  <si>
    <t>どく</t>
  </si>
  <si>
    <t>じめん</t>
  </si>
  <si>
    <t>ひこう</t>
  </si>
  <si>
    <t>エスパー</t>
  </si>
  <si>
    <t>むし</t>
  </si>
  <si>
    <t>いわ</t>
  </si>
  <si>
    <t>ゴースト</t>
  </si>
  <si>
    <t>ドラゴン</t>
  </si>
  <si>
    <t>あく</t>
  </si>
  <si>
    <t>はがね</t>
  </si>
  <si>
    <t>フェアリー</t>
  </si>
  <si>
    <t>fujii</t>
    <phoneticPr fontId="1"/>
  </si>
  <si>
    <t>フシギダネ</t>
  </si>
  <si>
    <t>フシギソウ</t>
  </si>
  <si>
    <t>フシギバナ</t>
  </si>
  <si>
    <t>ヒトカゲ</t>
  </si>
  <si>
    <t>リザード</t>
  </si>
  <si>
    <t>リザードン</t>
  </si>
  <si>
    <t>ゼニガメ</t>
  </si>
  <si>
    <t>カメール</t>
  </si>
  <si>
    <t>カメックス</t>
  </si>
  <si>
    <t>キャタピー</t>
  </si>
  <si>
    <t>トランセル</t>
  </si>
  <si>
    <t>バタフリー</t>
  </si>
  <si>
    <t>ビードル</t>
  </si>
  <si>
    <t>コクーン</t>
  </si>
  <si>
    <t>スピアー</t>
  </si>
  <si>
    <t>ポッポ</t>
  </si>
  <si>
    <t>ピジョン</t>
  </si>
  <si>
    <t>ピジョット</t>
  </si>
  <si>
    <t>コラッタ</t>
  </si>
  <si>
    <t>ラッタ</t>
  </si>
  <si>
    <t>オニスズメ</t>
  </si>
  <si>
    <t>オニドリル</t>
  </si>
  <si>
    <t>アーボ</t>
  </si>
  <si>
    <t>アーボック</t>
  </si>
  <si>
    <t>ピカチュウ</t>
  </si>
  <si>
    <t>ライチュウ</t>
  </si>
  <si>
    <t>サンド</t>
  </si>
  <si>
    <t>サンドパン</t>
  </si>
  <si>
    <t>ニドラン♀</t>
  </si>
  <si>
    <t>ニドリーナ</t>
  </si>
  <si>
    <t>ニドクイン</t>
  </si>
  <si>
    <t>ニドラン♂</t>
  </si>
  <si>
    <t>ニドリーノ</t>
  </si>
  <si>
    <t>ニドキング</t>
  </si>
  <si>
    <t>ピッピ</t>
  </si>
  <si>
    <t>ピクシー</t>
  </si>
  <si>
    <t>ロコン</t>
  </si>
  <si>
    <t>キュウコン</t>
  </si>
  <si>
    <t>プリン</t>
  </si>
  <si>
    <t>プクリン</t>
  </si>
  <si>
    <t>ズバット</t>
  </si>
  <si>
    <t>ゴルバット</t>
  </si>
  <si>
    <t>ナゾノクサ</t>
  </si>
  <si>
    <t>クサイハナ</t>
  </si>
  <si>
    <t>ラフレシア</t>
  </si>
  <si>
    <t>パラス</t>
  </si>
  <si>
    <t>パラセクト</t>
  </si>
  <si>
    <t>コンパン</t>
  </si>
  <si>
    <t>モルフォン</t>
  </si>
  <si>
    <t>ディグダ</t>
  </si>
  <si>
    <t>ダグトリオ</t>
  </si>
  <si>
    <t>ニャース</t>
  </si>
  <si>
    <t>ペルシアン</t>
  </si>
  <si>
    <t>コダック</t>
  </si>
  <si>
    <t>ゴルダック</t>
  </si>
  <si>
    <t>マンキー</t>
  </si>
  <si>
    <t>オコリザル</t>
  </si>
  <si>
    <t>ガーディ</t>
  </si>
  <si>
    <t>ウインディ</t>
  </si>
  <si>
    <t>ニョロモ</t>
  </si>
  <si>
    <t>ニョロゾ</t>
  </si>
  <si>
    <t>ニョロボン</t>
  </si>
  <si>
    <t>ケーシィ</t>
  </si>
  <si>
    <t>ユンゲラー</t>
  </si>
  <si>
    <t>フーディン</t>
  </si>
  <si>
    <t>ワンリキー</t>
  </si>
  <si>
    <t>ゴーリキー</t>
  </si>
  <si>
    <t>カイリキー</t>
  </si>
  <si>
    <t>マダツボミ</t>
  </si>
  <si>
    <t>ウツドン</t>
  </si>
  <si>
    <t>ウツボット</t>
  </si>
  <si>
    <t>メノクラゲ</t>
  </si>
  <si>
    <t>ドククラゲ</t>
  </si>
  <si>
    <t>イシツブテ</t>
  </si>
  <si>
    <t>ゴローン</t>
  </si>
  <si>
    <t>ゴローニャ</t>
  </si>
  <si>
    <t>ポニータ</t>
  </si>
  <si>
    <t>ギャロップ</t>
  </si>
  <si>
    <t>ヤドン</t>
  </si>
  <si>
    <t>ヤドラン</t>
  </si>
  <si>
    <t>コイル</t>
  </si>
  <si>
    <t>レアコイル</t>
  </si>
  <si>
    <t>ドードー</t>
  </si>
  <si>
    <t>ドードリオ</t>
  </si>
  <si>
    <t>パウワウ</t>
  </si>
  <si>
    <t>ジュゴン</t>
  </si>
  <si>
    <t>ベトベター</t>
  </si>
  <si>
    <t>ベトベトン</t>
  </si>
  <si>
    <t>シェルダー</t>
  </si>
  <si>
    <t>パルシェン</t>
  </si>
  <si>
    <t>ゴース</t>
  </si>
  <si>
    <t>ゲンガー</t>
  </si>
  <si>
    <t>イワーク</t>
  </si>
  <si>
    <t>スリープ</t>
  </si>
  <si>
    <t>スリーパー</t>
  </si>
  <si>
    <t>クラブ</t>
  </si>
  <si>
    <t>キングラー</t>
  </si>
  <si>
    <t>ビリリダマ</t>
  </si>
  <si>
    <t>マルマイン</t>
  </si>
  <si>
    <t>タマタマ</t>
  </si>
  <si>
    <t>ナッシー</t>
  </si>
  <si>
    <t>カラカラ</t>
  </si>
  <si>
    <t>ガラガラ</t>
  </si>
  <si>
    <t>サワムラー</t>
  </si>
  <si>
    <t>エビワラー</t>
  </si>
  <si>
    <t>ベロリンガ</t>
  </si>
  <si>
    <t>ドガース</t>
  </si>
  <si>
    <t>マタドガス</t>
  </si>
  <si>
    <t>サイホーン</t>
  </si>
  <si>
    <t>サイドン</t>
  </si>
  <si>
    <t>ラッキー</t>
  </si>
  <si>
    <t>モンジャラ</t>
  </si>
  <si>
    <t>ガルーラ</t>
  </si>
  <si>
    <t>タッツー</t>
  </si>
  <si>
    <t>シードラ</t>
  </si>
  <si>
    <t>トサキント</t>
  </si>
  <si>
    <t>アズマオウ</t>
  </si>
  <si>
    <t>ヒトデマン</t>
  </si>
  <si>
    <t>スターミー</t>
  </si>
  <si>
    <t>バリヤード</t>
  </si>
  <si>
    <t>ストライク</t>
  </si>
  <si>
    <t>ルージュラ</t>
  </si>
  <si>
    <t>エレブー</t>
  </si>
  <si>
    <t>ブーバー</t>
  </si>
  <si>
    <t>カイロス</t>
  </si>
  <si>
    <t>ケンタロス</t>
  </si>
  <si>
    <t>コイキング</t>
  </si>
  <si>
    <t>ギャラドス</t>
  </si>
  <si>
    <t>ラプラス</t>
  </si>
  <si>
    <t>メタモン</t>
  </si>
  <si>
    <t>イーブイ</t>
  </si>
  <si>
    <t>シャワーズ</t>
  </si>
  <si>
    <t>サンダース</t>
  </si>
  <si>
    <t>ブースター</t>
  </si>
  <si>
    <t>ポリゴン</t>
  </si>
  <si>
    <t>オムナイト</t>
  </si>
  <si>
    <t>オムスター</t>
  </si>
  <si>
    <t>カブト</t>
  </si>
  <si>
    <t>カブトプス</t>
  </si>
  <si>
    <t>プテラ</t>
  </si>
  <si>
    <t>カビゴン</t>
  </si>
  <si>
    <t>フリーザー</t>
  </si>
  <si>
    <t>サンダー</t>
  </si>
  <si>
    <t>ファイヤー</t>
  </si>
  <si>
    <t>ミニリュウ</t>
  </si>
  <si>
    <t>ハクリュー</t>
  </si>
  <si>
    <t>カイリュー</t>
  </si>
  <si>
    <t>ミュウツー</t>
  </si>
  <si>
    <t>ミュウ</t>
  </si>
  <si>
    <t>チコリータ</t>
  </si>
  <si>
    <t>ベイリーフ</t>
  </si>
  <si>
    <t>メガニウム</t>
  </si>
  <si>
    <t>ヒノアラシ</t>
  </si>
  <si>
    <t>マグマラシ</t>
  </si>
  <si>
    <t>バクフーン</t>
  </si>
  <si>
    <t>ワニノコ</t>
  </si>
  <si>
    <t>アリゲイツ</t>
  </si>
  <si>
    <t>オーダイル</t>
  </si>
  <si>
    <t>オタチ</t>
  </si>
  <si>
    <t>オオタチ</t>
  </si>
  <si>
    <t>ホーホー</t>
  </si>
  <si>
    <t>ヨルノズク</t>
  </si>
  <si>
    <t>レディバ</t>
  </si>
  <si>
    <t>レディアン</t>
  </si>
  <si>
    <t>イトマル</t>
  </si>
  <si>
    <t>アリアドス</t>
  </si>
  <si>
    <t>クロバット</t>
  </si>
  <si>
    <t>チョンチー</t>
  </si>
  <si>
    <t>ランターン</t>
  </si>
  <si>
    <t>ピチュー</t>
  </si>
  <si>
    <t>ピィ</t>
  </si>
  <si>
    <t>ププリン</t>
  </si>
  <si>
    <t>トゲピー</t>
  </si>
  <si>
    <t>トゲチック</t>
  </si>
  <si>
    <t>ネイティ</t>
  </si>
  <si>
    <t>ネイティオ</t>
  </si>
  <si>
    <t>メリープ</t>
  </si>
  <si>
    <t>モココ</t>
  </si>
  <si>
    <t>デンリュウ</t>
  </si>
  <si>
    <t>キレイハナ</t>
  </si>
  <si>
    <t>マリル</t>
  </si>
  <si>
    <t>マリルリ</t>
  </si>
  <si>
    <t>ウソッキー</t>
  </si>
  <si>
    <t>ニョロトノ</t>
  </si>
  <si>
    <t>ハネッコ</t>
  </si>
  <si>
    <t>ポポッコ</t>
  </si>
  <si>
    <t>ワタッコ</t>
  </si>
  <si>
    <t>エイパム</t>
  </si>
  <si>
    <t>ヒマナッツ</t>
  </si>
  <si>
    <t>キマワリ</t>
  </si>
  <si>
    <t>ヤンヤンマ</t>
  </si>
  <si>
    <t>ウパー</t>
  </si>
  <si>
    <t>ヌオー</t>
  </si>
  <si>
    <t>エーフィ</t>
  </si>
  <si>
    <t>ブラッキー</t>
  </si>
  <si>
    <t>ヤミカラス</t>
  </si>
  <si>
    <t>ヤドキング</t>
  </si>
  <si>
    <t>ムウマ</t>
  </si>
  <si>
    <t>アンノーン</t>
  </si>
  <si>
    <t>ソーナンス</t>
  </si>
  <si>
    <t>キリンリキ</t>
  </si>
  <si>
    <t>クヌギダマ</t>
  </si>
  <si>
    <t>フォレトス</t>
  </si>
  <si>
    <t>ノコッチ</t>
  </si>
  <si>
    <t>グライガー</t>
  </si>
  <si>
    <t>ハガネール</t>
  </si>
  <si>
    <t>ブルー</t>
  </si>
  <si>
    <t>グランブル</t>
  </si>
  <si>
    <t>ハリーセン</t>
  </si>
  <si>
    <t>ハッサム</t>
  </si>
  <si>
    <t>ツボツボ</t>
  </si>
  <si>
    <t>ヘラクロス</t>
  </si>
  <si>
    <t>ニューラ</t>
  </si>
  <si>
    <t>ヒメグマ</t>
  </si>
  <si>
    <t>リングマ</t>
  </si>
  <si>
    <t>マグマッグ</t>
  </si>
  <si>
    <t>マグカルゴ</t>
  </si>
  <si>
    <t>ウリムー</t>
  </si>
  <si>
    <t>イノムー</t>
  </si>
  <si>
    <t>サニーゴ</t>
  </si>
  <si>
    <t>テッポウオ</t>
  </si>
  <si>
    <t>オクタン</t>
  </si>
  <si>
    <t>デリバード</t>
  </si>
  <si>
    <t>マンタイン</t>
  </si>
  <si>
    <t>エアームド</t>
  </si>
  <si>
    <t>デルビル</t>
  </si>
  <si>
    <t>ヘルガー</t>
  </si>
  <si>
    <t>キングドラ</t>
  </si>
  <si>
    <t>ゴマゾウ</t>
  </si>
  <si>
    <t>ドンファン</t>
  </si>
  <si>
    <t>オドシシ</t>
  </si>
  <si>
    <t>ドーブル</t>
  </si>
  <si>
    <t>バルキー</t>
  </si>
  <si>
    <t>カポエラー</t>
  </si>
  <si>
    <t>ムチュール</t>
  </si>
  <si>
    <t>エレキッド</t>
  </si>
  <si>
    <t>ブビィ</t>
  </si>
  <si>
    <t>ミルタンク</t>
  </si>
  <si>
    <t>ハピナス</t>
  </si>
  <si>
    <t>ライコウ</t>
  </si>
  <si>
    <t>エンテイ</t>
  </si>
  <si>
    <t>スイクン</t>
  </si>
  <si>
    <t>ヨーギラス</t>
  </si>
  <si>
    <t>サナギラス</t>
  </si>
  <si>
    <t>バンギラス</t>
  </si>
  <si>
    <t>ルギア</t>
  </si>
  <si>
    <t>ホウオウ</t>
  </si>
  <si>
    <t>セレビィ</t>
  </si>
  <si>
    <t>タイプ2ID</t>
    <phoneticPr fontId="1"/>
  </si>
  <si>
    <t>TYPE2_ID</t>
    <phoneticPr fontId="1"/>
  </si>
  <si>
    <t>タイプ1ID</t>
    <phoneticPr fontId="1"/>
  </si>
  <si>
    <t>TYPE1_ID</t>
    <phoneticPr fontId="1"/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</si>
  <si>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</si>
  <si>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</si>
  <si>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</si>
  <si>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</si>
  <si>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</si>
  <si>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</si>
  <si>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</si>
  <si>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</si>
  <si>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</si>
  <si>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</si>
  <si>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</si>
  <si>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</si>
  <si>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</si>
  <si>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</si>
  <si>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</si>
  <si>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</si>
  <si>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</si>
  <si>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</si>
  <si>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</si>
  <si>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</si>
  <si>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</si>
  <si>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</si>
  <si>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</si>
  <si>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</si>
  <si>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</si>
  <si>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</si>
  <si>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</si>
  <si>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</si>
  <si>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</si>
  <si>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</si>
  <si>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</si>
  <si>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</si>
  <si>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</si>
  <si>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</si>
  <si>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</si>
  <si>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</si>
  <si>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</si>
  <si>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</si>
  <si>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</si>
  <si>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</si>
  <si>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</si>
  <si>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</si>
  <si>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</si>
  <si>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</si>
  <si>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</si>
  <si>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</si>
  <si>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</si>
  <si>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</si>
  <si>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</si>
  <si>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</si>
  <si>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</si>
  <si>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</si>
  <si>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</si>
  <si>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</si>
  <si>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</si>
  <si>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</si>
  <si>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</si>
  <si>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</si>
  <si>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</si>
  <si>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</si>
  <si>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</si>
  <si>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</si>
  <si>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</si>
  <si>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</si>
  <si>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</si>
  <si>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</si>
  <si>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</si>
  <si>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</si>
  <si>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</si>
  <si>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</si>
  <si>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</si>
  <si>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</si>
  <si>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</si>
  <si>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</si>
  <si>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</si>
  <si>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</si>
  <si>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</si>
  <si>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</si>
  <si>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</si>
  <si>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</si>
  <si>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</si>
  <si>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</si>
  <si>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</si>
  <si>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</si>
  <si>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</si>
  <si>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</si>
  <si>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</si>
  <si>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</si>
  <si>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</si>
  <si>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</si>
  <si>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</si>
  <si>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</si>
  <si>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</si>
  <si>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</si>
  <si>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</si>
  <si>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</si>
  <si>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</si>
  <si>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</si>
  <si>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</si>
  <si>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</si>
  <si>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</si>
  <si>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</si>
  <si>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</si>
  <si>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</si>
  <si>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</si>
  <si>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</si>
  <si>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</si>
  <si>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</si>
  <si>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</si>
  <si>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</si>
  <si>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</si>
  <si>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</si>
  <si>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</si>
  <si>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</si>
  <si>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</si>
  <si>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</si>
  <si>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</si>
  <si>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</si>
  <si>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</si>
  <si>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</si>
  <si>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</si>
  <si>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</si>
  <si>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</si>
  <si>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</si>
  <si>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</si>
  <si>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</si>
  <si>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</si>
  <si>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</si>
  <si>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</si>
  <si>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</si>
  <si>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</si>
  <si>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</si>
  <si>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</si>
  <si>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</si>
  <si>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</si>
  <si>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</si>
  <si>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</si>
  <si>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</si>
  <si>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</si>
  <si>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</si>
  <si>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</si>
  <si>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</si>
  <si>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</si>
  <si>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</si>
  <si>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</si>
  <si>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</si>
  <si>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</si>
  <si>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</si>
  <si>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</si>
  <si>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</si>
  <si>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</si>
  <si>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</si>
  <si>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</si>
  <si>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</si>
  <si>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</si>
  <si>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</si>
  <si>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</si>
  <si>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</si>
  <si>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</si>
  <si>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</si>
  <si>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</si>
  <si>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</si>
  <si>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</si>
  <si>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</si>
  <si>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</si>
  <si>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</si>
  <si>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</si>
  <si>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</si>
  <si>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</si>
  <si>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</si>
  <si>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</si>
  <si>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</si>
  <si>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</si>
  <si>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</si>
  <si>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</si>
  <si>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</si>
  <si>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</si>
  <si>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</si>
  <si>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</si>
  <si>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</si>
  <si>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</si>
  <si>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</si>
  <si>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</si>
  <si>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</si>
  <si>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</si>
  <si>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</si>
  <si>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</si>
  <si>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</si>
  <si>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</si>
  <si>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</si>
  <si>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</si>
  <si>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</si>
  <si>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</si>
  <si>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</si>
  <si>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</si>
  <si>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</si>
  <si>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</si>
  <si>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</si>
  <si>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</si>
  <si>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</si>
  <si>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</si>
  <si>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</si>
  <si>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</si>
  <si>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</si>
  <si>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</si>
  <si>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</si>
  <si>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</si>
  <si>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</si>
  <si>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</si>
  <si>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</si>
  <si>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</si>
  <si>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</si>
  <si>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</si>
  <si>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</si>
  <si>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</si>
  <si>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</si>
  <si>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</si>
  <si>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</si>
  <si>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</si>
  <si>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</si>
  <si>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</si>
  <si>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</si>
  <si>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</si>
  <si>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</si>
  <si>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</si>
  <si>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</si>
  <si>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</si>
  <si>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</si>
  <si>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</si>
  <si>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</si>
  <si>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</si>
  <si>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</si>
  <si>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</si>
  <si>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</si>
  <si>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</si>
  <si>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</si>
  <si>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</si>
  <si>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</si>
  <si>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</si>
  <si>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</si>
  <si>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</si>
  <si>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</si>
  <si>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</si>
  <si>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</si>
  <si>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</si>
  <si>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</si>
  <si>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</si>
  <si>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</si>
  <si>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</si>
  <si>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http://blog.game-de.com/pokedata/pokemon-data/</t>
    <phoneticPr fontId="1"/>
  </si>
  <si>
    <t>高さm</t>
    <phoneticPr fontId="1"/>
  </si>
  <si>
    <t>重さkg</t>
    <phoneticPr fontId="1"/>
  </si>
  <si>
    <t>ポリゴン2</t>
    <phoneticPr fontId="1"/>
  </si>
  <si>
    <t>init01</t>
    <phoneticPr fontId="1"/>
  </si>
  <si>
    <t>更新者</t>
    <rPh sb="0" eb="3">
      <t>コウシンシャ</t>
    </rPh>
    <phoneticPr fontId="1"/>
  </si>
  <si>
    <t>UPDATER</t>
    <phoneticPr fontId="1"/>
  </si>
  <si>
    <t>不明</t>
    <rPh sb="0" eb="2">
      <t>フメイ</t>
    </rPh>
    <phoneticPr fontId="1"/>
  </si>
  <si>
    <t>カモネギ</t>
    <phoneticPr fontId="1"/>
  </si>
  <si>
    <t>Farfetchd</t>
    <phoneticPr fontId="1"/>
  </si>
  <si>
    <t>Bulbasaur</t>
    <phoneticPr fontId="1"/>
  </si>
  <si>
    <t>https://wiki.xn--rckteqa2e.com/wiki/%E3%83%9D%E3%82%B1%E3%83%A2%E3%83%B3%E4%B8%80%E8%A6%A7</t>
    <phoneticPr fontId="1"/>
  </si>
  <si>
    <t>説明文の参考</t>
    <rPh sb="0" eb="3">
      <t>セツメイブン</t>
    </rPh>
    <rPh sb="4" eb="6">
      <t>サンコウ</t>
    </rPh>
    <phoneticPr fontId="1"/>
  </si>
  <si>
    <t>重さ高さタイプの参考</t>
    <rPh sb="0" eb="1">
      <t>オモ</t>
    </rPh>
    <rPh sb="2" eb="3">
      <t>タカ</t>
    </rPh>
    <rPh sb="8" eb="10">
      <t>サンコウ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</si>
</sst>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0" fontId="2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iki.&#12509;&#12465;&#12514;&#12531;.com/wiki/%E3%83%9D%E3%82%B1%E3%83%A2%E3%83%B3%E4%B8%80%E8%A6%A7" TargetMode="External"/><Relationship Id="rId1" Type="http://schemas.openxmlformats.org/officeDocument/2006/relationships/hyperlink" Target="http://blog.game-de.com/pokedata/pokemon-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3"/>
  <sheetViews>
    <sheetView zoomScale="85" zoomScaleNormal="85" workbookViewId="0"/>
  </sheetViews>
  <sheetFormatPr defaultRowHeight="18"/>
  <cols>
    <col min="8" max="8" width="10" bestFit="1" customWidth="1"/>
  </cols>
  <sheetData>
    <row r="1" spans="1:2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559</v>
      </c>
      <c r="G1" s="1" t="s">
        <v>560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563</v>
      </c>
      <c r="M1" s="1" t="s">
        <v>23</v>
      </c>
      <c r="N1" s="1" t="s">
        <v>24</v>
      </c>
      <c r="O1" s="1" t="s">
        <v>25</v>
      </c>
      <c r="Q1" s="1" t="s">
        <v>307</v>
      </c>
      <c r="R1" s="1" t="s">
        <v>305</v>
      </c>
      <c r="T1" s="1" t="s">
        <v>26</v>
      </c>
      <c r="U1" s="1" t="s">
        <v>18</v>
      </c>
    </row>
    <row r="2" spans="1:2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564</v>
      </c>
      <c r="M2" s="1" t="s">
        <v>11</v>
      </c>
      <c r="N2" s="1" t="s">
        <v>12</v>
      </c>
      <c r="O2" s="1" t="s">
        <v>13</v>
      </c>
      <c r="Q2" s="1" t="s">
        <v>308</v>
      </c>
      <c r="R2" s="1" t="s">
        <v>306</v>
      </c>
      <c r="T2" s="1" t="s">
        <v>27</v>
      </c>
      <c r="U2" s="1" t="s">
        <v>4</v>
      </c>
    </row>
    <row r="3" spans="1:23">
      <c r="A3">
        <v>1</v>
      </c>
      <c r="B3">
        <v>1</v>
      </c>
      <c r="C3" t="s">
        <v>57</v>
      </c>
      <c r="D3" t="s">
        <v>568</v>
      </c>
      <c r="E3">
        <f t="shared" ref="E3:E66" si="0">VLOOKUP($Q3,$T$3:$U$20,2,FALSE)</f>
        <v>4</v>
      </c>
      <c r="F3">
        <v>0.7</v>
      </c>
      <c r="G3">
        <v>6.9</v>
      </c>
      <c r="H3" s="2">
        <v>44757</v>
      </c>
      <c r="I3" t="s">
        <v>56</v>
      </c>
      <c r="J3" t="s">
        <v>562</v>
      </c>
      <c r="K3" s="2">
        <v>44757</v>
      </c>
      <c r="L3" t="s">
        <v>56</v>
      </c>
      <c r="M3" t="s">
        <v>562</v>
      </c>
      <c r="N3">
        <v>1</v>
      </c>
      <c r="O3">
        <v>0</v>
      </c>
      <c r="Q3" t="s">
        <v>41</v>
      </c>
      <c r="R3" t="s">
        <v>45</v>
      </c>
      <c r="T3" t="str">
        <f>タイプマスタ!B3</f>
        <v>ノーマル</v>
      </c>
      <c r="U3">
        <f>タイプマスタ!A3</f>
        <v>1</v>
      </c>
      <c r="W3" t="str">
        <f>"INSERT INTO PK_POKEDEX_MST ( "&amp;$A$2&amp;", "&amp;$B$2&amp;", "&amp;$C$2&amp;", "&amp;$D$2&amp;", "&amp;$E$2&amp;", "&amp;$F$2&amp;", "&amp;$G$2&amp;", "&amp;$H$2&amp;", "&amp;$I$2&amp;", "&amp;$J$2&amp;", "&amp;$K$2&amp;", "&amp;$L$2&amp;", "&amp;$M$2&amp;", "&amp;$N$2&amp;", "&amp;$O$2&amp;" ) VALUES ( "&amp;A3&amp;", "&amp;IF(ISBLANK(B3),"NULL",B3)&amp;", "&amp;"'"&amp;C3&amp;"'"&amp;", "&amp;"'"&amp;D3&amp;"'"&amp;", "&amp;E3&amp;", "&amp;F3&amp;", "&amp;G3&amp;", "&amp;"'"&amp;TEXT(H3,"yyyy/mm/dd")&amp;"'"&amp;", "&amp;"'"&amp;I3&amp;"'"&amp;", "&amp;"'"&amp;J3&amp;"'"&amp;", "&amp;"'"&amp;TEXT(K3,"yyyy/mm/dd")&amp;"'"&amp;", "&amp;"'"&amp;L3&amp;"'"&amp;", "&amp;"'"&amp;M3&amp;"'"&amp;", "&amp;N3&amp;", "&amp;O3&amp;");"</f>
        <v>INSERT INTO PK_POKEDEX_MST ( POKEMON_ID, POKEMON_ID_BRANCH, POKEMON_JP_NAME, POKEMON_EN_NAME, TYPE_ID, HEIGHT, WEIGHT, CREATE_DATE, CREATER, CREATE_PROGRAM, UPDATE_DATE, UPDATER, UPDATE_PROGRAM, UPDATE_COUNT, DELETE_FLAG ) VALUES ( 1, 1, 'フシギダネ', 'Bulbasaur', 4, 0.7, 6.9, '2022/07/15', 'fujii', 'init01', '2022/07/15', 'fujii', 'init01', 1, 0);</v>
      </c>
    </row>
    <row r="4" spans="1:23">
      <c r="A4">
        <v>2</v>
      </c>
      <c r="B4">
        <v>1</v>
      </c>
      <c r="C4" t="s">
        <v>58</v>
      </c>
      <c r="D4" t="s">
        <v>309</v>
      </c>
      <c r="E4">
        <f t="shared" si="0"/>
        <v>4</v>
      </c>
      <c r="F4">
        <v>1</v>
      </c>
      <c r="G4">
        <v>13</v>
      </c>
      <c r="H4" s="2">
        <v>44757</v>
      </c>
      <c r="I4" t="s">
        <v>56</v>
      </c>
      <c r="J4" t="s">
        <v>562</v>
      </c>
      <c r="K4" s="2">
        <v>44757</v>
      </c>
      <c r="L4" t="s">
        <v>56</v>
      </c>
      <c r="M4" t="s">
        <v>562</v>
      </c>
      <c r="N4">
        <v>1</v>
      </c>
      <c r="O4">
        <v>0</v>
      </c>
      <c r="Q4" t="s">
        <v>41</v>
      </c>
      <c r="R4" t="s">
        <v>45</v>
      </c>
      <c r="T4" t="str">
        <f>タイプマスタ!B4</f>
        <v>ほのお</v>
      </c>
      <c r="U4">
        <f>タイプマスタ!A4</f>
        <v>2</v>
      </c>
      <c r="W4" t="str">
        <f t="shared" ref="W4:W67" si="1">"INSERT INTO PK_POKEDEX_MST ( "&amp;$A$2&amp;", "&amp;$B$2&amp;", "&amp;$C$2&amp;", "&amp;$D$2&amp;", "&amp;$E$2&amp;", "&amp;$F$2&amp;", "&amp;$G$2&amp;", "&amp;$H$2&amp;", "&amp;$I$2&amp;", "&amp;$J$2&amp;", "&amp;$K$2&amp;", "&amp;$L$2&amp;", "&amp;$M$2&amp;", "&amp;$N$2&amp;", "&amp;$O$2&amp;" ) VALUES ( "&amp;A4&amp;", "&amp;IF(ISBLANK(B4),"NULL",B4)&amp;", "&amp;"'"&amp;C4&amp;"'"&amp;", "&amp;"'"&amp;D4&amp;"'"&amp;", "&amp;E4&amp;", "&amp;F4&amp;", "&amp;G4&amp;", "&amp;"'"&amp;TEXT(H4,"yyyy/mm/dd")&amp;"'"&amp;", "&amp;"'"&amp;I4&amp;"'"&amp;", "&amp;"'"&amp;J4&amp;"'"&amp;", "&amp;"'"&amp;TEXT(K4,"yyyy/mm/dd")&amp;"'"&amp;", "&amp;"'"&amp;L4&amp;"'"&amp;", "&amp;"'"&amp;M4&amp;"'"&amp;", "&amp;N4&amp;", "&amp;O4&amp;");"</f>
        <v>INSERT INTO PK_POKEDEX_MST ( POKEMON_ID, POKEMON_ID_BRANCH, POKEMON_JP_NAME, POKEMON_EN_NAME, TYPE_ID, HEIGHT, WEIGHT, CREATE_DATE, CREATER, CREATE_PROGRAM, UPDATE_DATE, UPDATER, UPDATE_PROGRAM, UPDATE_COUNT, DELETE_FLAG ) VALUES ( 2, 1, 'フシギソウ', 'Ivysaur', 4, 1, 13, '2022/07/15', 'fujii', 'init01', '2022/07/15', 'fujii', 'init01', 1, 0);</v>
      </c>
    </row>
    <row r="5" spans="1:23">
      <c r="A5">
        <v>3</v>
      </c>
      <c r="B5">
        <v>1</v>
      </c>
      <c r="C5" t="s">
        <v>59</v>
      </c>
      <c r="D5" t="s">
        <v>310</v>
      </c>
      <c r="E5">
        <f t="shared" si="0"/>
        <v>4</v>
      </c>
      <c r="F5">
        <v>2</v>
      </c>
      <c r="G5">
        <v>100</v>
      </c>
      <c r="H5" s="2">
        <v>44757</v>
      </c>
      <c r="I5" t="s">
        <v>56</v>
      </c>
      <c r="J5" t="s">
        <v>562</v>
      </c>
      <c r="K5" s="2">
        <v>44757</v>
      </c>
      <c r="L5" t="s">
        <v>56</v>
      </c>
      <c r="M5" t="s">
        <v>562</v>
      </c>
      <c r="N5">
        <v>1</v>
      </c>
      <c r="O5">
        <v>0</v>
      </c>
      <c r="Q5" t="s">
        <v>41</v>
      </c>
      <c r="R5" t="s">
        <v>45</v>
      </c>
      <c r="T5" t="str">
        <f>タイプマスタ!B5</f>
        <v>みず</v>
      </c>
      <c r="U5">
        <f>タイプマスタ!A5</f>
        <v>3</v>
      </c>
      <c r="W5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( 3, 1, 'フシギバナ', 'Venusaur', 4, 2, 100, '2022/07/15', 'fujii', 'init01', '2022/07/15', 'fujii', 'init01', 1, 0);</v>
      </c>
    </row>
    <row r="6" spans="1:23">
      <c r="A6">
        <v>4</v>
      </c>
      <c r="B6">
        <v>1</v>
      </c>
      <c r="C6" t="s">
        <v>60</v>
      </c>
      <c r="D6" t="s">
        <v>311</v>
      </c>
      <c r="E6">
        <f t="shared" si="0"/>
        <v>2</v>
      </c>
      <c r="F6">
        <v>0.6</v>
      </c>
      <c r="G6">
        <v>8.5</v>
      </c>
      <c r="H6" s="2">
        <v>44757</v>
      </c>
      <c r="I6" t="s">
        <v>56</v>
      </c>
      <c r="J6" t="s">
        <v>562</v>
      </c>
      <c r="K6" s="2">
        <v>44757</v>
      </c>
      <c r="L6" t="s">
        <v>56</v>
      </c>
      <c r="M6" t="s">
        <v>562</v>
      </c>
      <c r="N6">
        <v>1</v>
      </c>
      <c r="O6">
        <v>0</v>
      </c>
      <c r="Q6" t="s">
        <v>39</v>
      </c>
      <c r="T6" t="str">
        <f>タイプマスタ!B6</f>
        <v>くさ</v>
      </c>
      <c r="U6">
        <f>タイプマスタ!A6</f>
        <v>4</v>
      </c>
      <c r="W6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( 4, 1, 'ヒトカゲ', 'Charmander', 2, 0.6, 8.5, '2022/07/15', 'fujii', 'init01', '2022/07/15', 'fujii', 'init01', 1, 0);</v>
      </c>
    </row>
    <row r="7" spans="1:23">
      <c r="A7">
        <v>5</v>
      </c>
      <c r="B7">
        <v>1</v>
      </c>
      <c r="C7" t="s">
        <v>61</v>
      </c>
      <c r="D7" t="s">
        <v>312</v>
      </c>
      <c r="E7">
        <f t="shared" si="0"/>
        <v>2</v>
      </c>
      <c r="F7">
        <v>1.1000000000000001</v>
      </c>
      <c r="G7">
        <v>19</v>
      </c>
      <c r="H7" s="2">
        <v>44757</v>
      </c>
      <c r="I7" t="s">
        <v>56</v>
      </c>
      <c r="J7" t="s">
        <v>562</v>
      </c>
      <c r="K7" s="2">
        <v>44757</v>
      </c>
      <c r="L7" t="s">
        <v>56</v>
      </c>
      <c r="M7" t="s">
        <v>562</v>
      </c>
      <c r="N7">
        <v>1</v>
      </c>
      <c r="O7">
        <v>0</v>
      </c>
      <c r="Q7" t="s">
        <v>39</v>
      </c>
      <c r="T7" t="str">
        <f>タイプマスタ!B7</f>
        <v>でんき</v>
      </c>
      <c r="U7">
        <f>タイプマスタ!A7</f>
        <v>5</v>
      </c>
      <c r="W7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( 5, 1, 'リザード', 'Charmeleon', 2, 1.1, 19, '2022/07/15', 'fujii', 'init01', '2022/07/15', 'fujii', 'init01', 1, 0);</v>
      </c>
    </row>
    <row r="8" spans="1:23">
      <c r="A8">
        <v>6</v>
      </c>
      <c r="B8">
        <v>1</v>
      </c>
      <c r="C8" t="s">
        <v>62</v>
      </c>
      <c r="D8" t="s">
        <v>313</v>
      </c>
      <c r="E8">
        <f t="shared" si="0"/>
        <v>2</v>
      </c>
      <c r="F8">
        <v>1.7</v>
      </c>
      <c r="G8">
        <v>90.5</v>
      </c>
      <c r="H8" s="2">
        <v>44757</v>
      </c>
      <c r="I8" t="s">
        <v>56</v>
      </c>
      <c r="J8" t="s">
        <v>562</v>
      </c>
      <c r="K8" s="2">
        <v>44757</v>
      </c>
      <c r="L8" t="s">
        <v>56</v>
      </c>
      <c r="M8" t="s">
        <v>562</v>
      </c>
      <c r="N8">
        <v>1</v>
      </c>
      <c r="O8">
        <v>0</v>
      </c>
      <c r="Q8" t="s">
        <v>39</v>
      </c>
      <c r="R8" t="s">
        <v>47</v>
      </c>
      <c r="T8" t="str">
        <f>タイプマスタ!B8</f>
        <v>こおり</v>
      </c>
      <c r="U8">
        <f>タイプマスタ!A8</f>
        <v>6</v>
      </c>
      <c r="W8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( 6, 1, 'リザードン', 'Charizard', 2, 1.7, 90.5, '2022/07/15', 'fujii', 'init01', '2022/07/15', 'fujii', 'init01', 1, 0);</v>
      </c>
    </row>
    <row r="9" spans="1:23">
      <c r="A9">
        <v>7</v>
      </c>
      <c r="B9">
        <v>1</v>
      </c>
      <c r="C9" t="s">
        <v>63</v>
      </c>
      <c r="D9" t="s">
        <v>314</v>
      </c>
      <c r="E9">
        <f t="shared" si="0"/>
        <v>3</v>
      </c>
      <c r="F9">
        <v>0.5</v>
      </c>
      <c r="G9">
        <v>9</v>
      </c>
      <c r="H9" s="2">
        <v>44757</v>
      </c>
      <c r="I9" t="s">
        <v>56</v>
      </c>
      <c r="J9" t="s">
        <v>562</v>
      </c>
      <c r="K9" s="2">
        <v>44757</v>
      </c>
      <c r="L9" t="s">
        <v>56</v>
      </c>
      <c r="M9" t="s">
        <v>562</v>
      </c>
      <c r="N9">
        <v>1</v>
      </c>
      <c r="O9">
        <v>0</v>
      </c>
      <c r="Q9" t="s">
        <v>40</v>
      </c>
      <c r="T9" t="str">
        <f>タイプマスタ!B9</f>
        <v>かくとう</v>
      </c>
      <c r="U9">
        <f>タイプマスタ!A9</f>
        <v>7</v>
      </c>
      <c r="W9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( 7, 1, 'ゼニガメ', 'Squirtle', 3, 0.5, 9, '2022/07/15', 'fujii', 'init01', '2022/07/15', 'fujii', 'init01', 1, 0);</v>
      </c>
    </row>
    <row r="10" spans="1:23">
      <c r="A10">
        <v>8</v>
      </c>
      <c r="B10">
        <v>1</v>
      </c>
      <c r="C10" t="s">
        <v>64</v>
      </c>
      <c r="D10" t="s">
        <v>315</v>
      </c>
      <c r="E10">
        <f t="shared" si="0"/>
        <v>3</v>
      </c>
      <c r="F10">
        <v>1</v>
      </c>
      <c r="G10">
        <v>22.5</v>
      </c>
      <c r="H10" s="2">
        <v>44757</v>
      </c>
      <c r="I10" t="s">
        <v>56</v>
      </c>
      <c r="J10" t="s">
        <v>562</v>
      </c>
      <c r="K10" s="2">
        <v>44757</v>
      </c>
      <c r="L10" t="s">
        <v>56</v>
      </c>
      <c r="M10" t="s">
        <v>562</v>
      </c>
      <c r="N10">
        <v>1</v>
      </c>
      <c r="O10">
        <v>0</v>
      </c>
      <c r="Q10" t="s">
        <v>40</v>
      </c>
      <c r="T10" t="str">
        <f>タイプマスタ!B10</f>
        <v>どく</v>
      </c>
      <c r="U10">
        <f>タイプマスタ!A10</f>
        <v>8</v>
      </c>
      <c r="W10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( 8, 1, 'カメール', 'Wartortle', 3, 1, 22.5, '2022/07/15', 'fujii', 'init01', '2022/07/15', 'fujii', 'init01', 1, 0);</v>
      </c>
    </row>
    <row r="11" spans="1:23">
      <c r="A11">
        <v>9</v>
      </c>
      <c r="B11">
        <v>1</v>
      </c>
      <c r="C11" t="s">
        <v>65</v>
      </c>
      <c r="D11" t="s">
        <v>316</v>
      </c>
      <c r="E11">
        <f t="shared" si="0"/>
        <v>3</v>
      </c>
      <c r="F11">
        <v>1.6</v>
      </c>
      <c r="G11">
        <v>85.5</v>
      </c>
      <c r="H11" s="2">
        <v>44757</v>
      </c>
      <c r="I11" t="s">
        <v>56</v>
      </c>
      <c r="J11" t="s">
        <v>562</v>
      </c>
      <c r="K11" s="2">
        <v>44757</v>
      </c>
      <c r="L11" t="s">
        <v>56</v>
      </c>
      <c r="M11" t="s">
        <v>562</v>
      </c>
      <c r="N11">
        <v>1</v>
      </c>
      <c r="O11">
        <v>0</v>
      </c>
      <c r="Q11" t="s">
        <v>40</v>
      </c>
      <c r="T11" t="str">
        <f>タイプマスタ!B11</f>
        <v>じめん</v>
      </c>
      <c r="U11">
        <f>タイプマスタ!A11</f>
        <v>9</v>
      </c>
      <c r="W11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( 9, 1, 'カメックス', 'Blastoise', 3, 1.6, 85.5, '2022/07/15', 'fujii', 'init01', '2022/07/15', 'fujii', 'init01', 1, 0);</v>
      </c>
    </row>
    <row r="12" spans="1:23">
      <c r="A12">
        <v>10</v>
      </c>
      <c r="B12">
        <v>1</v>
      </c>
      <c r="C12" t="s">
        <v>66</v>
      </c>
      <c r="D12" t="s">
        <v>317</v>
      </c>
      <c r="E12">
        <f t="shared" si="0"/>
        <v>12</v>
      </c>
      <c r="F12">
        <v>0.3</v>
      </c>
      <c r="G12">
        <v>2.9</v>
      </c>
      <c r="H12" s="2">
        <v>44757</v>
      </c>
      <c r="I12" t="s">
        <v>56</v>
      </c>
      <c r="J12" t="s">
        <v>562</v>
      </c>
      <c r="K12" s="2">
        <v>44757</v>
      </c>
      <c r="L12" t="s">
        <v>56</v>
      </c>
      <c r="M12" t="s">
        <v>562</v>
      </c>
      <c r="N12">
        <v>1</v>
      </c>
      <c r="O12">
        <v>0</v>
      </c>
      <c r="Q12" t="s">
        <v>49</v>
      </c>
      <c r="T12" t="str">
        <f>タイプマスタ!B12</f>
        <v>ひこう</v>
      </c>
      <c r="U12">
        <f>タイプマスタ!A12</f>
        <v>10</v>
      </c>
      <c r="W12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( 10, 1, 'キャタピー', 'Caterpie', 12, 0.3, 2.9, '2022/07/15', 'fujii', 'init01', '2022/07/15', 'fujii', 'init01', 1, 0);</v>
      </c>
    </row>
    <row r="13" spans="1:23">
      <c r="A13">
        <v>11</v>
      </c>
      <c r="B13">
        <v>1</v>
      </c>
      <c r="C13" t="s">
        <v>67</v>
      </c>
      <c r="D13" t="s">
        <v>318</v>
      </c>
      <c r="E13">
        <f t="shared" si="0"/>
        <v>12</v>
      </c>
      <c r="F13">
        <v>0.7</v>
      </c>
      <c r="G13">
        <v>9.9</v>
      </c>
      <c r="H13" s="2">
        <v>44757</v>
      </c>
      <c r="I13" t="s">
        <v>56</v>
      </c>
      <c r="J13" t="s">
        <v>562</v>
      </c>
      <c r="K13" s="2">
        <v>44757</v>
      </c>
      <c r="L13" t="s">
        <v>56</v>
      </c>
      <c r="M13" t="s">
        <v>562</v>
      </c>
      <c r="N13">
        <v>1</v>
      </c>
      <c r="O13">
        <v>0</v>
      </c>
      <c r="Q13" t="s">
        <v>49</v>
      </c>
      <c r="T13" t="str">
        <f>タイプマスタ!B13</f>
        <v>エスパー</v>
      </c>
      <c r="U13">
        <f>タイプマスタ!A13</f>
        <v>11</v>
      </c>
      <c r="W13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( 11, 1, 'トランセル', 'Metapod', 12, 0.7, 9.9, '2022/07/15', 'fujii', 'init01', '2022/07/15', 'fujii', 'init01', 1, 0);</v>
      </c>
    </row>
    <row r="14" spans="1:23">
      <c r="A14">
        <v>12</v>
      </c>
      <c r="B14">
        <v>1</v>
      </c>
      <c r="C14" t="s">
        <v>68</v>
      </c>
      <c r="D14" t="s">
        <v>319</v>
      </c>
      <c r="E14">
        <f t="shared" si="0"/>
        <v>12</v>
      </c>
      <c r="F14">
        <v>1.1000000000000001</v>
      </c>
      <c r="G14">
        <v>32</v>
      </c>
      <c r="H14" s="2">
        <v>44757</v>
      </c>
      <c r="I14" t="s">
        <v>56</v>
      </c>
      <c r="J14" t="s">
        <v>562</v>
      </c>
      <c r="K14" s="2">
        <v>44757</v>
      </c>
      <c r="L14" t="s">
        <v>56</v>
      </c>
      <c r="M14" t="s">
        <v>562</v>
      </c>
      <c r="N14">
        <v>1</v>
      </c>
      <c r="O14">
        <v>0</v>
      </c>
      <c r="Q14" t="s">
        <v>49</v>
      </c>
      <c r="R14" t="s">
        <v>47</v>
      </c>
      <c r="T14" t="str">
        <f>タイプマスタ!B14</f>
        <v>むし</v>
      </c>
      <c r="U14">
        <f>タイプマスタ!A14</f>
        <v>12</v>
      </c>
      <c r="W14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( 12, 1, 'バタフリー', 'Butterfree', 12, 1.1, 32, '2022/07/15', 'fujii', 'init01', '2022/07/15', 'fujii', 'init01', 1, 0);</v>
      </c>
    </row>
    <row r="15" spans="1:23">
      <c r="A15">
        <v>13</v>
      </c>
      <c r="B15">
        <v>1</v>
      </c>
      <c r="C15" t="s">
        <v>69</v>
      </c>
      <c r="D15" t="s">
        <v>320</v>
      </c>
      <c r="E15">
        <f t="shared" si="0"/>
        <v>12</v>
      </c>
      <c r="F15">
        <v>0.3</v>
      </c>
      <c r="G15">
        <v>3.2</v>
      </c>
      <c r="H15" s="2">
        <v>44757</v>
      </c>
      <c r="I15" t="s">
        <v>56</v>
      </c>
      <c r="J15" t="s">
        <v>562</v>
      </c>
      <c r="K15" s="2">
        <v>44757</v>
      </c>
      <c r="L15" t="s">
        <v>56</v>
      </c>
      <c r="M15" t="s">
        <v>562</v>
      </c>
      <c r="N15">
        <v>1</v>
      </c>
      <c r="O15">
        <v>0</v>
      </c>
      <c r="Q15" t="s">
        <v>49</v>
      </c>
      <c r="R15" t="s">
        <v>45</v>
      </c>
      <c r="T15" t="str">
        <f>タイプマスタ!B15</f>
        <v>いわ</v>
      </c>
      <c r="U15">
        <f>タイプマスタ!A15</f>
        <v>13</v>
      </c>
      <c r="W15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( 13, 1, 'ビードル', 'Weedle', 12, 0.3, 3.2, '2022/07/15', 'fujii', 'init01', '2022/07/15', 'fujii', 'init01', 1, 0);</v>
      </c>
    </row>
    <row r="16" spans="1:23">
      <c r="A16">
        <v>14</v>
      </c>
      <c r="B16">
        <v>1</v>
      </c>
      <c r="C16" t="s">
        <v>70</v>
      </c>
      <c r="D16" t="s">
        <v>321</v>
      </c>
      <c r="E16">
        <f t="shared" si="0"/>
        <v>12</v>
      </c>
      <c r="F16">
        <v>0.6</v>
      </c>
      <c r="G16">
        <v>10</v>
      </c>
      <c r="H16" s="2">
        <v>44757</v>
      </c>
      <c r="I16" t="s">
        <v>56</v>
      </c>
      <c r="J16" t="s">
        <v>562</v>
      </c>
      <c r="K16" s="2">
        <v>44757</v>
      </c>
      <c r="L16" t="s">
        <v>56</v>
      </c>
      <c r="M16" t="s">
        <v>562</v>
      </c>
      <c r="N16">
        <v>1</v>
      </c>
      <c r="O16">
        <v>0</v>
      </c>
      <c r="Q16" t="s">
        <v>49</v>
      </c>
      <c r="R16" t="s">
        <v>45</v>
      </c>
      <c r="T16" t="str">
        <f>タイプマスタ!B16</f>
        <v>ゴースト</v>
      </c>
      <c r="U16">
        <f>タイプマスタ!A16</f>
        <v>14</v>
      </c>
      <c r="W16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( 14, 1, 'コクーン', 'Kakuna', 12, 0.6, 10, '2022/07/15', 'fujii', 'init01', '2022/07/15', 'fujii', 'init01', 1, 0);</v>
      </c>
    </row>
    <row r="17" spans="1:23">
      <c r="A17">
        <v>15</v>
      </c>
      <c r="B17">
        <v>1</v>
      </c>
      <c r="C17" t="s">
        <v>71</v>
      </c>
      <c r="D17" t="s">
        <v>322</v>
      </c>
      <c r="E17">
        <f t="shared" si="0"/>
        <v>12</v>
      </c>
      <c r="F17">
        <v>1</v>
      </c>
      <c r="G17">
        <v>29.5</v>
      </c>
      <c r="H17" s="2">
        <v>44757</v>
      </c>
      <c r="I17" t="s">
        <v>56</v>
      </c>
      <c r="J17" t="s">
        <v>562</v>
      </c>
      <c r="K17" s="2">
        <v>44757</v>
      </c>
      <c r="L17" t="s">
        <v>56</v>
      </c>
      <c r="M17" t="s">
        <v>562</v>
      </c>
      <c r="N17">
        <v>1</v>
      </c>
      <c r="O17">
        <v>0</v>
      </c>
      <c r="Q17" t="s">
        <v>49</v>
      </c>
      <c r="R17" t="s">
        <v>45</v>
      </c>
      <c r="T17" t="str">
        <f>タイプマスタ!B17</f>
        <v>ドラゴン</v>
      </c>
      <c r="U17">
        <f>タイプマスタ!A17</f>
        <v>15</v>
      </c>
      <c r="W17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( 15, 1, 'スピアー', 'Beedrill', 12, 1, 29.5, '2022/07/15', 'fujii', 'init01', '2022/07/15', 'fujii', 'init01', 1, 0);</v>
      </c>
    </row>
    <row r="18" spans="1:23">
      <c r="A18">
        <v>16</v>
      </c>
      <c r="B18">
        <v>1</v>
      </c>
      <c r="C18" t="s">
        <v>72</v>
      </c>
      <c r="D18" t="s">
        <v>323</v>
      </c>
      <c r="E18">
        <f t="shared" si="0"/>
        <v>10</v>
      </c>
      <c r="F18">
        <v>0.3</v>
      </c>
      <c r="G18">
        <v>1.8</v>
      </c>
      <c r="H18" s="2">
        <v>44757</v>
      </c>
      <c r="I18" t="s">
        <v>56</v>
      </c>
      <c r="J18" t="s">
        <v>562</v>
      </c>
      <c r="K18" s="2">
        <v>44757</v>
      </c>
      <c r="L18" t="s">
        <v>56</v>
      </c>
      <c r="M18" t="s">
        <v>562</v>
      </c>
      <c r="N18">
        <v>1</v>
      </c>
      <c r="O18">
        <v>0</v>
      </c>
      <c r="Q18" t="s">
        <v>47</v>
      </c>
      <c r="R18" t="s">
        <v>38</v>
      </c>
      <c r="T18" t="str">
        <f>タイプマスタ!B18</f>
        <v>あく</v>
      </c>
      <c r="U18">
        <f>タイプマスタ!A18</f>
        <v>16</v>
      </c>
      <c r="W18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( 16, 1, 'ポッポ', 'Pidgey', 10, 0.3, 1.8, '2022/07/15', 'fujii', 'init01', '2022/07/15', 'fujii', 'init01', 1, 0);</v>
      </c>
    </row>
    <row r="19" spans="1:23">
      <c r="A19">
        <v>17</v>
      </c>
      <c r="B19">
        <v>1</v>
      </c>
      <c r="C19" t="s">
        <v>73</v>
      </c>
      <c r="D19" t="s">
        <v>324</v>
      </c>
      <c r="E19">
        <f t="shared" si="0"/>
        <v>10</v>
      </c>
      <c r="F19">
        <v>1.1000000000000001</v>
      </c>
      <c r="G19">
        <v>30</v>
      </c>
      <c r="H19" s="2">
        <v>44757</v>
      </c>
      <c r="I19" t="s">
        <v>56</v>
      </c>
      <c r="J19" t="s">
        <v>562</v>
      </c>
      <c r="K19" s="2">
        <v>44757</v>
      </c>
      <c r="L19" t="s">
        <v>56</v>
      </c>
      <c r="M19" t="s">
        <v>562</v>
      </c>
      <c r="N19">
        <v>1</v>
      </c>
      <c r="O19">
        <v>0</v>
      </c>
      <c r="Q19" t="s">
        <v>47</v>
      </c>
      <c r="R19" t="s">
        <v>38</v>
      </c>
      <c r="T19" t="str">
        <f>タイプマスタ!B19</f>
        <v>はがね</v>
      </c>
      <c r="U19">
        <f>タイプマスタ!A19</f>
        <v>17</v>
      </c>
      <c r="W19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( 17, 1, 'ピジョン', 'Pidgeotto', 10, 1.1, 30, '2022/07/15', 'fujii', 'init01', '2022/07/15', 'fujii', 'init01', 1, 0);</v>
      </c>
    </row>
    <row r="20" spans="1:23">
      <c r="A20">
        <v>18</v>
      </c>
      <c r="B20">
        <v>1</v>
      </c>
      <c r="C20" t="s">
        <v>74</v>
      </c>
      <c r="D20" t="s">
        <v>325</v>
      </c>
      <c r="E20">
        <f t="shared" si="0"/>
        <v>10</v>
      </c>
      <c r="F20">
        <v>1.5</v>
      </c>
      <c r="G20">
        <v>39.5</v>
      </c>
      <c r="H20" s="2">
        <v>44757</v>
      </c>
      <c r="I20" t="s">
        <v>56</v>
      </c>
      <c r="J20" t="s">
        <v>562</v>
      </c>
      <c r="K20" s="2">
        <v>44757</v>
      </c>
      <c r="L20" t="s">
        <v>56</v>
      </c>
      <c r="M20" t="s">
        <v>562</v>
      </c>
      <c r="N20">
        <v>1</v>
      </c>
      <c r="O20">
        <v>0</v>
      </c>
      <c r="Q20" t="s">
        <v>47</v>
      </c>
      <c r="R20" t="s">
        <v>38</v>
      </c>
      <c r="T20" t="str">
        <f>タイプマスタ!B20</f>
        <v>フェアリー</v>
      </c>
      <c r="U20">
        <f>タイプマスタ!A20</f>
        <v>18</v>
      </c>
      <c r="W20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( 18, 1, 'ピジョット', 'Pidgeot', 10, 1.5, 39.5, '2022/07/15', 'fujii', 'init01', '2022/07/15', 'fujii', 'init01', 1, 0);</v>
      </c>
    </row>
    <row r="21" spans="1:23">
      <c r="A21">
        <v>19</v>
      </c>
      <c r="B21">
        <v>1</v>
      </c>
      <c r="C21" t="s">
        <v>75</v>
      </c>
      <c r="D21" t="s">
        <v>326</v>
      </c>
      <c r="E21">
        <f t="shared" si="0"/>
        <v>1</v>
      </c>
      <c r="F21">
        <v>0.3</v>
      </c>
      <c r="G21">
        <v>3.5</v>
      </c>
      <c r="H21" s="2">
        <v>44757</v>
      </c>
      <c r="I21" t="s">
        <v>56</v>
      </c>
      <c r="J21" t="s">
        <v>562</v>
      </c>
      <c r="K21" s="2">
        <v>44757</v>
      </c>
      <c r="L21" t="s">
        <v>56</v>
      </c>
      <c r="M21" t="s">
        <v>562</v>
      </c>
      <c r="N21">
        <v>1</v>
      </c>
      <c r="O21">
        <v>0</v>
      </c>
      <c r="Q21" t="s">
        <v>38</v>
      </c>
      <c r="R21" t="s">
        <v>38</v>
      </c>
      <c r="T21" t="s">
        <v>565</v>
      </c>
      <c r="U21">
        <v>99</v>
      </c>
      <c r="W21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( 19, 1, 'コラッタ', 'Rattata', 1, 0.3, 3.5, '2022/07/15', 'fujii', 'init01', '2022/07/15', 'fujii', 'init01', 1, 0);</v>
      </c>
    </row>
    <row r="22" spans="1:23">
      <c r="A22">
        <v>20</v>
      </c>
      <c r="B22">
        <v>1</v>
      </c>
      <c r="C22" t="s">
        <v>76</v>
      </c>
      <c r="D22" t="s">
        <v>327</v>
      </c>
      <c r="E22">
        <f t="shared" si="0"/>
        <v>1</v>
      </c>
      <c r="F22">
        <v>0.7</v>
      </c>
      <c r="G22">
        <v>18.5</v>
      </c>
      <c r="H22" s="2">
        <v>44757</v>
      </c>
      <c r="I22" t="s">
        <v>56</v>
      </c>
      <c r="J22" t="s">
        <v>562</v>
      </c>
      <c r="K22" s="2">
        <v>44757</v>
      </c>
      <c r="L22" t="s">
        <v>56</v>
      </c>
      <c r="M22" t="s">
        <v>562</v>
      </c>
      <c r="N22">
        <v>1</v>
      </c>
      <c r="O22">
        <v>0</v>
      </c>
      <c r="Q22" t="s">
        <v>38</v>
      </c>
      <c r="R22" t="s">
        <v>38</v>
      </c>
      <c r="W22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( 20, 1, 'ラッタ', 'Raticate', 1, 0.7, 18.5, '2022/07/15', 'fujii', 'init01', '2022/07/15', 'fujii', 'init01', 1, 0);</v>
      </c>
    </row>
    <row r="23" spans="1:23">
      <c r="A23">
        <v>21</v>
      </c>
      <c r="B23">
        <v>1</v>
      </c>
      <c r="C23" t="s">
        <v>77</v>
      </c>
      <c r="D23" t="s">
        <v>328</v>
      </c>
      <c r="E23">
        <f t="shared" si="0"/>
        <v>10</v>
      </c>
      <c r="F23">
        <v>0.3</v>
      </c>
      <c r="G23">
        <v>2</v>
      </c>
      <c r="H23" s="2">
        <v>44757</v>
      </c>
      <c r="I23" t="s">
        <v>56</v>
      </c>
      <c r="J23" t="s">
        <v>562</v>
      </c>
      <c r="K23" s="2">
        <v>44757</v>
      </c>
      <c r="L23" t="s">
        <v>56</v>
      </c>
      <c r="M23" t="s">
        <v>562</v>
      </c>
      <c r="N23">
        <v>1</v>
      </c>
      <c r="O23">
        <v>0</v>
      </c>
      <c r="Q23" t="s">
        <v>47</v>
      </c>
      <c r="R23" t="s">
        <v>38</v>
      </c>
      <c r="W23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( 21, 1, 'オニスズメ', 'Spearow', 10, 0.3, 2, '2022/07/15', 'fujii', 'init01', '2022/07/15', 'fujii', 'init01', 1, 0);</v>
      </c>
    </row>
    <row r="24" spans="1:23">
      <c r="A24">
        <v>22</v>
      </c>
      <c r="B24">
        <v>1</v>
      </c>
      <c r="C24" t="s">
        <v>78</v>
      </c>
      <c r="D24" t="s">
        <v>329</v>
      </c>
      <c r="E24">
        <f t="shared" si="0"/>
        <v>10</v>
      </c>
      <c r="F24">
        <v>1.2</v>
      </c>
      <c r="G24">
        <v>38</v>
      </c>
      <c r="H24" s="2">
        <v>44757</v>
      </c>
      <c r="I24" t="s">
        <v>56</v>
      </c>
      <c r="J24" t="s">
        <v>562</v>
      </c>
      <c r="K24" s="2">
        <v>44757</v>
      </c>
      <c r="L24" t="s">
        <v>56</v>
      </c>
      <c r="M24" t="s">
        <v>562</v>
      </c>
      <c r="N24">
        <v>1</v>
      </c>
      <c r="O24">
        <v>0</v>
      </c>
      <c r="Q24" t="s">
        <v>47</v>
      </c>
      <c r="R24" t="s">
        <v>38</v>
      </c>
      <c r="W24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( 22, 1, 'オニドリル', 'Fearow', 10, 1.2, 38, '2022/07/15', 'fujii', 'init01', '2022/07/15', 'fujii', 'init01', 1, 0);</v>
      </c>
    </row>
    <row r="25" spans="1:23">
      <c r="A25">
        <v>23</v>
      </c>
      <c r="B25">
        <v>1</v>
      </c>
      <c r="C25" t="s">
        <v>79</v>
      </c>
      <c r="D25" t="s">
        <v>330</v>
      </c>
      <c r="E25">
        <f t="shared" si="0"/>
        <v>8</v>
      </c>
      <c r="F25">
        <v>2</v>
      </c>
      <c r="G25">
        <v>6.9</v>
      </c>
      <c r="H25" s="2">
        <v>44757</v>
      </c>
      <c r="I25" t="s">
        <v>56</v>
      </c>
      <c r="J25" t="s">
        <v>562</v>
      </c>
      <c r="K25" s="2">
        <v>44757</v>
      </c>
      <c r="L25" t="s">
        <v>56</v>
      </c>
      <c r="M25" t="s">
        <v>562</v>
      </c>
      <c r="N25">
        <v>1</v>
      </c>
      <c r="O25">
        <v>0</v>
      </c>
      <c r="Q25" t="s">
        <v>45</v>
      </c>
      <c r="W25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( 23, 1, 'アーボ', 'Ekans', 8, 2, 6.9, '2022/07/15', 'fujii', 'init01', '2022/07/15', 'fujii', 'init01', 1, 0);</v>
      </c>
    </row>
    <row r="26" spans="1:23">
      <c r="A26">
        <v>24</v>
      </c>
      <c r="B26">
        <v>1</v>
      </c>
      <c r="C26" t="s">
        <v>80</v>
      </c>
      <c r="D26" t="s">
        <v>331</v>
      </c>
      <c r="E26">
        <f t="shared" si="0"/>
        <v>8</v>
      </c>
      <c r="F26">
        <v>3.5</v>
      </c>
      <c r="G26">
        <v>65</v>
      </c>
      <c r="H26" s="2">
        <v>44757</v>
      </c>
      <c r="I26" t="s">
        <v>56</v>
      </c>
      <c r="J26" t="s">
        <v>562</v>
      </c>
      <c r="K26" s="2">
        <v>44757</v>
      </c>
      <c r="L26" t="s">
        <v>56</v>
      </c>
      <c r="M26" t="s">
        <v>562</v>
      </c>
      <c r="N26">
        <v>1</v>
      </c>
      <c r="O26">
        <v>0</v>
      </c>
      <c r="Q26" t="s">
        <v>45</v>
      </c>
      <c r="W26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( 24, 1, 'アーボック', 'Arbok', 8, 3.5, 65, '2022/07/15', 'fujii', 'init01', '2022/07/15', 'fujii', 'init01', 1, 0);</v>
      </c>
    </row>
    <row r="27" spans="1:23">
      <c r="A27">
        <v>25</v>
      </c>
      <c r="B27">
        <v>1</v>
      </c>
      <c r="C27" t="s">
        <v>81</v>
      </c>
      <c r="D27" t="s">
        <v>332</v>
      </c>
      <c r="E27">
        <f t="shared" si="0"/>
        <v>5</v>
      </c>
      <c r="F27">
        <v>0.4</v>
      </c>
      <c r="G27">
        <v>6</v>
      </c>
      <c r="H27" s="2">
        <v>44757</v>
      </c>
      <c r="I27" t="s">
        <v>56</v>
      </c>
      <c r="J27" t="s">
        <v>562</v>
      </c>
      <c r="K27" s="2">
        <v>44757</v>
      </c>
      <c r="L27" t="s">
        <v>56</v>
      </c>
      <c r="M27" t="s">
        <v>562</v>
      </c>
      <c r="N27">
        <v>1</v>
      </c>
      <c r="O27">
        <v>0</v>
      </c>
      <c r="Q27" t="s">
        <v>42</v>
      </c>
      <c r="W27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( 25, 1, 'ピカチュウ', 'Pikachu', 5, 0.4, 6, '2022/07/15', 'fujii', 'init01', '2022/07/15', 'fujii', 'init01', 1, 0);</v>
      </c>
    </row>
    <row r="28" spans="1:23">
      <c r="A28">
        <v>26</v>
      </c>
      <c r="B28">
        <v>1</v>
      </c>
      <c r="C28" t="s">
        <v>82</v>
      </c>
      <c r="D28" t="s">
        <v>333</v>
      </c>
      <c r="E28">
        <f t="shared" si="0"/>
        <v>5</v>
      </c>
      <c r="F28">
        <v>0.8</v>
      </c>
      <c r="G28">
        <v>30</v>
      </c>
      <c r="H28" s="2">
        <v>44757</v>
      </c>
      <c r="I28" t="s">
        <v>56</v>
      </c>
      <c r="J28" t="s">
        <v>562</v>
      </c>
      <c r="K28" s="2">
        <v>44757</v>
      </c>
      <c r="L28" t="s">
        <v>56</v>
      </c>
      <c r="M28" t="s">
        <v>562</v>
      </c>
      <c r="N28">
        <v>1</v>
      </c>
      <c r="O28">
        <v>0</v>
      </c>
      <c r="Q28" t="s">
        <v>42</v>
      </c>
      <c r="W28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( 26, 1, 'ライチュウ', 'Raichu', 5, 0.8, 30, '2022/07/15', 'fujii', 'init01', '2022/07/15', 'fujii', 'init01', 1, 0);</v>
      </c>
    </row>
    <row r="29" spans="1:23">
      <c r="A29">
        <v>27</v>
      </c>
      <c r="B29">
        <v>1</v>
      </c>
      <c r="C29" t="s">
        <v>83</v>
      </c>
      <c r="D29" t="s">
        <v>334</v>
      </c>
      <c r="E29">
        <f t="shared" si="0"/>
        <v>9</v>
      </c>
      <c r="F29">
        <v>0.6</v>
      </c>
      <c r="G29">
        <v>12</v>
      </c>
      <c r="H29" s="2">
        <v>44757</v>
      </c>
      <c r="I29" t="s">
        <v>56</v>
      </c>
      <c r="J29" t="s">
        <v>562</v>
      </c>
      <c r="K29" s="2">
        <v>44757</v>
      </c>
      <c r="L29" t="s">
        <v>56</v>
      </c>
      <c r="M29" t="s">
        <v>562</v>
      </c>
      <c r="N29">
        <v>1</v>
      </c>
      <c r="O29">
        <v>0</v>
      </c>
      <c r="Q29" t="s">
        <v>46</v>
      </c>
      <c r="W29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( 27, 1, 'サンド', 'Sandshrew', 9, 0.6, 12, '2022/07/15', 'fujii', 'init01', '2022/07/15', 'fujii', 'init01', 1, 0);</v>
      </c>
    </row>
    <row r="30" spans="1:23">
      <c r="A30">
        <v>28</v>
      </c>
      <c r="B30">
        <v>1</v>
      </c>
      <c r="C30" t="s">
        <v>84</v>
      </c>
      <c r="D30" t="s">
        <v>335</v>
      </c>
      <c r="E30">
        <f t="shared" si="0"/>
        <v>9</v>
      </c>
      <c r="F30">
        <v>1</v>
      </c>
      <c r="G30">
        <v>29.5</v>
      </c>
      <c r="H30" s="2">
        <v>44757</v>
      </c>
      <c r="I30" t="s">
        <v>56</v>
      </c>
      <c r="J30" t="s">
        <v>562</v>
      </c>
      <c r="K30" s="2">
        <v>44757</v>
      </c>
      <c r="L30" t="s">
        <v>56</v>
      </c>
      <c r="M30" t="s">
        <v>562</v>
      </c>
      <c r="N30">
        <v>1</v>
      </c>
      <c r="O30">
        <v>0</v>
      </c>
      <c r="Q30" t="s">
        <v>46</v>
      </c>
      <c r="W30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( 28, 1, 'サンドパン', 'Sandslash', 9, 1, 29.5, '2022/07/15', 'fujii', 'init01', '2022/07/15', 'fujii', 'init01', 1, 0);</v>
      </c>
    </row>
    <row r="31" spans="1:23">
      <c r="A31">
        <v>29</v>
      </c>
      <c r="B31">
        <v>1</v>
      </c>
      <c r="C31" t="s">
        <v>85</v>
      </c>
      <c r="D31" t="s">
        <v>336</v>
      </c>
      <c r="E31">
        <f t="shared" si="0"/>
        <v>8</v>
      </c>
      <c r="F31">
        <v>0.4</v>
      </c>
      <c r="G31">
        <v>7</v>
      </c>
      <c r="H31" s="2">
        <v>44757</v>
      </c>
      <c r="I31" t="s">
        <v>56</v>
      </c>
      <c r="J31" t="s">
        <v>562</v>
      </c>
      <c r="K31" s="2">
        <v>44757</v>
      </c>
      <c r="L31" t="s">
        <v>56</v>
      </c>
      <c r="M31" t="s">
        <v>562</v>
      </c>
      <c r="N31">
        <v>1</v>
      </c>
      <c r="O31">
        <v>0</v>
      </c>
      <c r="Q31" t="s">
        <v>45</v>
      </c>
      <c r="W31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( 29, 1, 'ニドラン♀', 'Nidoran♀', 8, 0.4, 7, '2022/07/15', 'fujii', 'init01', '2022/07/15', 'fujii', 'init01', 1, 0);</v>
      </c>
    </row>
    <row r="32" spans="1:23">
      <c r="A32">
        <v>30</v>
      </c>
      <c r="B32">
        <v>1</v>
      </c>
      <c r="C32" t="s">
        <v>86</v>
      </c>
      <c r="D32" t="s">
        <v>337</v>
      </c>
      <c r="E32">
        <f t="shared" si="0"/>
        <v>8</v>
      </c>
      <c r="F32">
        <v>0.8</v>
      </c>
      <c r="G32">
        <v>20</v>
      </c>
      <c r="H32" s="2">
        <v>44757</v>
      </c>
      <c r="I32" t="s">
        <v>56</v>
      </c>
      <c r="J32" t="s">
        <v>562</v>
      </c>
      <c r="K32" s="2">
        <v>44757</v>
      </c>
      <c r="L32" t="s">
        <v>56</v>
      </c>
      <c r="M32" t="s">
        <v>562</v>
      </c>
      <c r="N32">
        <v>1</v>
      </c>
      <c r="O32">
        <v>0</v>
      </c>
      <c r="Q32" t="s">
        <v>45</v>
      </c>
      <c r="W32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( 30, 1, 'ニドリーナ', 'Nidorina', 8, 0.8, 20, '2022/07/15', 'fujii', 'init01', '2022/07/15', 'fujii', 'init01', 1, 0);</v>
      </c>
    </row>
    <row r="33" spans="1:23">
      <c r="A33">
        <v>31</v>
      </c>
      <c r="B33">
        <v>1</v>
      </c>
      <c r="C33" t="s">
        <v>87</v>
      </c>
      <c r="D33" t="s">
        <v>338</v>
      </c>
      <c r="E33">
        <f t="shared" si="0"/>
        <v>8</v>
      </c>
      <c r="F33">
        <v>1.3</v>
      </c>
      <c r="G33">
        <v>60</v>
      </c>
      <c r="H33" s="2">
        <v>44757</v>
      </c>
      <c r="I33" t="s">
        <v>56</v>
      </c>
      <c r="J33" t="s">
        <v>562</v>
      </c>
      <c r="K33" s="2">
        <v>44757</v>
      </c>
      <c r="L33" t="s">
        <v>56</v>
      </c>
      <c r="M33" t="s">
        <v>562</v>
      </c>
      <c r="N33">
        <v>1</v>
      </c>
      <c r="O33">
        <v>0</v>
      </c>
      <c r="Q33" t="s">
        <v>45</v>
      </c>
      <c r="R33" t="s">
        <v>46</v>
      </c>
      <c r="W33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( 31, 1, 'ニドクイン', 'Nidoqueen', 8, 1.3, 60, '2022/07/15', 'fujii', 'init01', '2022/07/15', 'fujii', 'init01', 1, 0);</v>
      </c>
    </row>
    <row r="34" spans="1:23">
      <c r="A34">
        <v>32</v>
      </c>
      <c r="B34">
        <v>1</v>
      </c>
      <c r="C34" t="s">
        <v>88</v>
      </c>
      <c r="D34" t="s">
        <v>339</v>
      </c>
      <c r="E34">
        <f t="shared" si="0"/>
        <v>8</v>
      </c>
      <c r="F34">
        <v>0.5</v>
      </c>
      <c r="G34">
        <v>9</v>
      </c>
      <c r="H34" s="2">
        <v>44757</v>
      </c>
      <c r="I34" t="s">
        <v>56</v>
      </c>
      <c r="J34" t="s">
        <v>562</v>
      </c>
      <c r="K34" s="2">
        <v>44757</v>
      </c>
      <c r="L34" t="s">
        <v>56</v>
      </c>
      <c r="M34" t="s">
        <v>562</v>
      </c>
      <c r="N34">
        <v>1</v>
      </c>
      <c r="O34">
        <v>0</v>
      </c>
      <c r="Q34" t="s">
        <v>45</v>
      </c>
      <c r="W34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( 32, 1, 'ニドラン♂', 'Nidoran♂', 8, 0.5, 9, '2022/07/15', 'fujii', 'init01', '2022/07/15', 'fujii', 'init01', 1, 0);</v>
      </c>
    </row>
    <row r="35" spans="1:23">
      <c r="A35">
        <v>33</v>
      </c>
      <c r="B35">
        <v>1</v>
      </c>
      <c r="C35" t="s">
        <v>89</v>
      </c>
      <c r="D35" t="s">
        <v>340</v>
      </c>
      <c r="E35">
        <f t="shared" si="0"/>
        <v>8</v>
      </c>
      <c r="F35">
        <v>0.9</v>
      </c>
      <c r="G35">
        <v>19.5</v>
      </c>
      <c r="H35" s="2">
        <v>44757</v>
      </c>
      <c r="I35" t="s">
        <v>56</v>
      </c>
      <c r="J35" t="s">
        <v>562</v>
      </c>
      <c r="K35" s="2">
        <v>44757</v>
      </c>
      <c r="L35" t="s">
        <v>56</v>
      </c>
      <c r="M35" t="s">
        <v>562</v>
      </c>
      <c r="N35">
        <v>1</v>
      </c>
      <c r="O35">
        <v>0</v>
      </c>
      <c r="Q35" t="s">
        <v>45</v>
      </c>
      <c r="W35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( 33, 1, 'ニドリーノ', 'Nidorino', 8, 0.9, 19.5, '2022/07/15', 'fujii', 'init01', '2022/07/15', 'fujii', 'init01', 1, 0);</v>
      </c>
    </row>
    <row r="36" spans="1:23">
      <c r="A36">
        <v>34</v>
      </c>
      <c r="B36">
        <v>1</v>
      </c>
      <c r="C36" t="s">
        <v>90</v>
      </c>
      <c r="D36" t="s">
        <v>341</v>
      </c>
      <c r="E36">
        <f t="shared" si="0"/>
        <v>8</v>
      </c>
      <c r="F36">
        <v>1.4</v>
      </c>
      <c r="G36">
        <v>62</v>
      </c>
      <c r="H36" s="2">
        <v>44757</v>
      </c>
      <c r="I36" t="s">
        <v>56</v>
      </c>
      <c r="J36" t="s">
        <v>562</v>
      </c>
      <c r="K36" s="2">
        <v>44757</v>
      </c>
      <c r="L36" t="s">
        <v>56</v>
      </c>
      <c r="M36" t="s">
        <v>562</v>
      </c>
      <c r="N36">
        <v>1</v>
      </c>
      <c r="O36">
        <v>0</v>
      </c>
      <c r="Q36" t="s">
        <v>45</v>
      </c>
      <c r="R36" t="s">
        <v>46</v>
      </c>
      <c r="W36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( 34, 1, 'ニドキング', 'Nidoking', 8, 1.4, 62, '2022/07/15', 'fujii', 'init01', '2022/07/15', 'fujii', 'init01', 1, 0);</v>
      </c>
    </row>
    <row r="37" spans="1:23">
      <c r="A37">
        <v>35</v>
      </c>
      <c r="B37">
        <v>1</v>
      </c>
      <c r="C37" t="s">
        <v>91</v>
      </c>
      <c r="D37" t="s">
        <v>342</v>
      </c>
      <c r="E37">
        <f t="shared" si="0"/>
        <v>1</v>
      </c>
      <c r="F37">
        <v>0.6</v>
      </c>
      <c r="G37">
        <v>7.5</v>
      </c>
      <c r="H37" s="2">
        <v>44757</v>
      </c>
      <c r="I37" t="s">
        <v>56</v>
      </c>
      <c r="J37" t="s">
        <v>562</v>
      </c>
      <c r="K37" s="2">
        <v>44757</v>
      </c>
      <c r="L37" t="s">
        <v>56</v>
      </c>
      <c r="M37" t="s">
        <v>562</v>
      </c>
      <c r="N37">
        <v>1</v>
      </c>
      <c r="O37">
        <v>0</v>
      </c>
      <c r="Q37" t="s">
        <v>38</v>
      </c>
      <c r="W37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( 35, 1, 'ピッピ', 'Clefairy', 1, 0.6, 7.5, '2022/07/15', 'fujii', 'init01', '2022/07/15', 'fujii', 'init01', 1, 0);</v>
      </c>
    </row>
    <row r="38" spans="1:23">
      <c r="A38">
        <v>36</v>
      </c>
      <c r="B38">
        <v>1</v>
      </c>
      <c r="C38" t="s">
        <v>92</v>
      </c>
      <c r="D38" t="s">
        <v>343</v>
      </c>
      <c r="E38">
        <f t="shared" si="0"/>
        <v>1</v>
      </c>
      <c r="F38">
        <v>1.3</v>
      </c>
      <c r="G38">
        <v>40</v>
      </c>
      <c r="H38" s="2">
        <v>44757</v>
      </c>
      <c r="I38" t="s">
        <v>56</v>
      </c>
      <c r="J38" t="s">
        <v>562</v>
      </c>
      <c r="K38" s="2">
        <v>44757</v>
      </c>
      <c r="L38" t="s">
        <v>56</v>
      </c>
      <c r="M38" t="s">
        <v>562</v>
      </c>
      <c r="N38">
        <v>1</v>
      </c>
      <c r="O38">
        <v>0</v>
      </c>
      <c r="Q38" t="s">
        <v>38</v>
      </c>
      <c r="W38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( 36, 1, 'ピクシー', 'Clefable', 1, 1.3, 40, '2022/07/15', 'fujii', 'init01', '2022/07/15', 'fujii', 'init01', 1, 0);</v>
      </c>
    </row>
    <row r="39" spans="1:23">
      <c r="A39">
        <v>37</v>
      </c>
      <c r="B39">
        <v>1</v>
      </c>
      <c r="C39" t="s">
        <v>93</v>
      </c>
      <c r="D39" t="s">
        <v>344</v>
      </c>
      <c r="E39">
        <f t="shared" si="0"/>
        <v>2</v>
      </c>
      <c r="F39">
        <v>0.6</v>
      </c>
      <c r="G39">
        <v>9.9</v>
      </c>
      <c r="H39" s="2">
        <v>44757</v>
      </c>
      <c r="I39" t="s">
        <v>56</v>
      </c>
      <c r="J39" t="s">
        <v>562</v>
      </c>
      <c r="K39" s="2">
        <v>44757</v>
      </c>
      <c r="L39" t="s">
        <v>56</v>
      </c>
      <c r="M39" t="s">
        <v>562</v>
      </c>
      <c r="N39">
        <v>1</v>
      </c>
      <c r="O39">
        <v>0</v>
      </c>
      <c r="Q39" t="s">
        <v>39</v>
      </c>
      <c r="W39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( 37, 1, 'ロコン', 'Vulpix', 2, 0.6, 9.9, '2022/07/15', 'fujii', 'init01', '2022/07/15', 'fujii', 'init01', 1, 0);</v>
      </c>
    </row>
    <row r="40" spans="1:23">
      <c r="A40">
        <v>38</v>
      </c>
      <c r="B40">
        <v>1</v>
      </c>
      <c r="C40" t="s">
        <v>94</v>
      </c>
      <c r="D40" t="s">
        <v>345</v>
      </c>
      <c r="E40">
        <f t="shared" si="0"/>
        <v>2</v>
      </c>
      <c r="F40">
        <v>1.1000000000000001</v>
      </c>
      <c r="G40">
        <v>19.899999999999999</v>
      </c>
      <c r="H40" s="2">
        <v>44757</v>
      </c>
      <c r="I40" t="s">
        <v>56</v>
      </c>
      <c r="J40" t="s">
        <v>562</v>
      </c>
      <c r="K40" s="2">
        <v>44757</v>
      </c>
      <c r="L40" t="s">
        <v>56</v>
      </c>
      <c r="M40" t="s">
        <v>562</v>
      </c>
      <c r="N40">
        <v>1</v>
      </c>
      <c r="O40">
        <v>0</v>
      </c>
      <c r="Q40" t="s">
        <v>39</v>
      </c>
      <c r="W40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( 38, 1, 'キュウコン', 'Ninetales', 2, 1.1, 19.9, '2022/07/15', 'fujii', 'init01', '2022/07/15', 'fujii', 'init01', 1, 0);</v>
      </c>
    </row>
    <row r="41" spans="1:23">
      <c r="A41">
        <v>39</v>
      </c>
      <c r="B41">
        <v>1</v>
      </c>
      <c r="C41" t="s">
        <v>95</v>
      </c>
      <c r="D41" t="s">
        <v>346</v>
      </c>
      <c r="E41">
        <f t="shared" si="0"/>
        <v>1</v>
      </c>
      <c r="F41">
        <v>0.5</v>
      </c>
      <c r="G41">
        <v>5.5</v>
      </c>
      <c r="H41" s="2">
        <v>44757</v>
      </c>
      <c r="I41" t="s">
        <v>56</v>
      </c>
      <c r="J41" t="s">
        <v>562</v>
      </c>
      <c r="K41" s="2">
        <v>44757</v>
      </c>
      <c r="L41" t="s">
        <v>56</v>
      </c>
      <c r="M41" t="s">
        <v>562</v>
      </c>
      <c r="N41">
        <v>1</v>
      </c>
      <c r="O41">
        <v>0</v>
      </c>
      <c r="Q41" t="s">
        <v>38</v>
      </c>
      <c r="W41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( 39, 1, 'プリン', 'Jigglypuff', 1, 0.5, 5.5, '2022/07/15', 'fujii', 'init01', '2022/07/15', 'fujii', 'init01', 1, 0);</v>
      </c>
    </row>
    <row r="42" spans="1:23">
      <c r="A42">
        <v>40</v>
      </c>
      <c r="B42">
        <v>1</v>
      </c>
      <c r="C42" t="s">
        <v>96</v>
      </c>
      <c r="D42" t="s">
        <v>347</v>
      </c>
      <c r="E42">
        <f t="shared" si="0"/>
        <v>1</v>
      </c>
      <c r="F42">
        <v>1</v>
      </c>
      <c r="G42">
        <v>12</v>
      </c>
      <c r="H42" s="2">
        <v>44757</v>
      </c>
      <c r="I42" t="s">
        <v>56</v>
      </c>
      <c r="J42" t="s">
        <v>562</v>
      </c>
      <c r="K42" s="2">
        <v>44757</v>
      </c>
      <c r="L42" t="s">
        <v>56</v>
      </c>
      <c r="M42" t="s">
        <v>562</v>
      </c>
      <c r="N42">
        <v>1</v>
      </c>
      <c r="O42">
        <v>0</v>
      </c>
      <c r="Q42" t="s">
        <v>38</v>
      </c>
      <c r="W42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( 40, 1, 'プクリン', 'Wigglytuff', 1, 1, 12, '2022/07/15', 'fujii', 'init01', '2022/07/15', 'fujii', 'init01', 1, 0);</v>
      </c>
    </row>
    <row r="43" spans="1:23">
      <c r="A43">
        <v>41</v>
      </c>
      <c r="B43">
        <v>1</v>
      </c>
      <c r="C43" t="s">
        <v>97</v>
      </c>
      <c r="D43" t="s">
        <v>348</v>
      </c>
      <c r="E43">
        <f t="shared" si="0"/>
        <v>10</v>
      </c>
      <c r="F43">
        <v>0.8</v>
      </c>
      <c r="G43">
        <v>7.5</v>
      </c>
      <c r="H43" s="2">
        <v>44757</v>
      </c>
      <c r="I43" t="s">
        <v>56</v>
      </c>
      <c r="J43" t="s">
        <v>562</v>
      </c>
      <c r="K43" s="2">
        <v>44757</v>
      </c>
      <c r="L43" t="s">
        <v>56</v>
      </c>
      <c r="M43" t="s">
        <v>562</v>
      </c>
      <c r="N43">
        <v>1</v>
      </c>
      <c r="O43">
        <v>0</v>
      </c>
      <c r="Q43" t="s">
        <v>47</v>
      </c>
      <c r="R43" t="s">
        <v>45</v>
      </c>
      <c r="W43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( 41, 1, 'ズバット', 'Zubat', 10, 0.8, 7.5, '2022/07/15', 'fujii', 'init01', '2022/07/15', 'fujii', 'init01', 1, 0);</v>
      </c>
    </row>
    <row r="44" spans="1:23">
      <c r="A44">
        <v>42</v>
      </c>
      <c r="B44">
        <v>1</v>
      </c>
      <c r="C44" t="s">
        <v>98</v>
      </c>
      <c r="D44" t="s">
        <v>349</v>
      </c>
      <c r="E44">
        <f t="shared" si="0"/>
        <v>10</v>
      </c>
      <c r="F44">
        <v>1.6</v>
      </c>
      <c r="G44">
        <v>55</v>
      </c>
      <c r="H44" s="2">
        <v>44757</v>
      </c>
      <c r="I44" t="s">
        <v>56</v>
      </c>
      <c r="J44" t="s">
        <v>562</v>
      </c>
      <c r="K44" s="2">
        <v>44757</v>
      </c>
      <c r="L44" t="s">
        <v>56</v>
      </c>
      <c r="M44" t="s">
        <v>562</v>
      </c>
      <c r="N44">
        <v>1</v>
      </c>
      <c r="O44">
        <v>0</v>
      </c>
      <c r="Q44" t="s">
        <v>47</v>
      </c>
      <c r="R44" t="s">
        <v>45</v>
      </c>
      <c r="W44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( 42, 1, 'ゴルバット', 'Golbat', 10, 1.6, 55, '2022/07/15', 'fujii', 'init01', '2022/07/15', 'fujii', 'init01', 1, 0);</v>
      </c>
    </row>
    <row r="45" spans="1:23">
      <c r="A45">
        <v>43</v>
      </c>
      <c r="B45">
        <v>1</v>
      </c>
      <c r="C45" t="s">
        <v>99</v>
      </c>
      <c r="D45" t="s">
        <v>350</v>
      </c>
      <c r="E45">
        <f t="shared" si="0"/>
        <v>4</v>
      </c>
      <c r="F45">
        <v>0.5</v>
      </c>
      <c r="G45">
        <v>5.4</v>
      </c>
      <c r="H45" s="2">
        <v>44757</v>
      </c>
      <c r="I45" t="s">
        <v>56</v>
      </c>
      <c r="J45" t="s">
        <v>562</v>
      </c>
      <c r="K45" s="2">
        <v>44757</v>
      </c>
      <c r="L45" t="s">
        <v>56</v>
      </c>
      <c r="M45" t="s">
        <v>562</v>
      </c>
      <c r="N45">
        <v>1</v>
      </c>
      <c r="O45">
        <v>0</v>
      </c>
      <c r="Q45" t="s">
        <v>41</v>
      </c>
      <c r="R45" t="s">
        <v>45</v>
      </c>
      <c r="W45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( 43, 1, 'ナゾノクサ', 'Oddish', 4, 0.5, 5.4, '2022/07/15', 'fujii', 'init01', '2022/07/15', 'fujii', 'init01', 1, 0);</v>
      </c>
    </row>
    <row r="46" spans="1:23">
      <c r="A46">
        <v>44</v>
      </c>
      <c r="B46">
        <v>1</v>
      </c>
      <c r="C46" t="s">
        <v>100</v>
      </c>
      <c r="D46" t="s">
        <v>351</v>
      </c>
      <c r="E46">
        <f t="shared" si="0"/>
        <v>4</v>
      </c>
      <c r="F46">
        <v>0.8</v>
      </c>
      <c r="G46">
        <v>8.6</v>
      </c>
      <c r="H46" s="2">
        <v>44757</v>
      </c>
      <c r="I46" t="s">
        <v>56</v>
      </c>
      <c r="J46" t="s">
        <v>562</v>
      </c>
      <c r="K46" s="2">
        <v>44757</v>
      </c>
      <c r="L46" t="s">
        <v>56</v>
      </c>
      <c r="M46" t="s">
        <v>562</v>
      </c>
      <c r="N46">
        <v>1</v>
      </c>
      <c r="O46">
        <v>0</v>
      </c>
      <c r="Q46" t="s">
        <v>41</v>
      </c>
      <c r="R46" t="s">
        <v>45</v>
      </c>
      <c r="W46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( 44, 1, 'クサイハナ', 'Gloom', 4, 0.8, 8.6, '2022/07/15', 'fujii', 'init01', '2022/07/15', 'fujii', 'init01', 1, 0);</v>
      </c>
    </row>
    <row r="47" spans="1:23">
      <c r="A47">
        <v>45</v>
      </c>
      <c r="B47">
        <v>1</v>
      </c>
      <c r="C47" t="s">
        <v>101</v>
      </c>
      <c r="D47" t="s">
        <v>352</v>
      </c>
      <c r="E47">
        <f t="shared" si="0"/>
        <v>4</v>
      </c>
      <c r="F47">
        <v>1.2</v>
      </c>
      <c r="G47">
        <v>18.600000000000001</v>
      </c>
      <c r="H47" s="2">
        <v>44757</v>
      </c>
      <c r="I47" t="s">
        <v>56</v>
      </c>
      <c r="J47" t="s">
        <v>562</v>
      </c>
      <c r="K47" s="2">
        <v>44757</v>
      </c>
      <c r="L47" t="s">
        <v>56</v>
      </c>
      <c r="M47" t="s">
        <v>562</v>
      </c>
      <c r="N47">
        <v>1</v>
      </c>
      <c r="O47">
        <v>0</v>
      </c>
      <c r="Q47" t="s">
        <v>41</v>
      </c>
      <c r="R47" t="s">
        <v>45</v>
      </c>
      <c r="W47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( 45, 1, 'ラフレシア', 'Vileplume', 4, 1.2, 18.6, '2022/07/15', 'fujii', 'init01', '2022/07/15', 'fujii', 'init01', 1, 0);</v>
      </c>
    </row>
    <row r="48" spans="1:23">
      <c r="A48">
        <v>46</v>
      </c>
      <c r="B48">
        <v>1</v>
      </c>
      <c r="C48" t="s">
        <v>102</v>
      </c>
      <c r="D48" t="s">
        <v>353</v>
      </c>
      <c r="E48">
        <f t="shared" si="0"/>
        <v>12</v>
      </c>
      <c r="F48">
        <v>0.3</v>
      </c>
      <c r="G48">
        <v>5.4</v>
      </c>
      <c r="H48" s="2">
        <v>44757</v>
      </c>
      <c r="I48" t="s">
        <v>56</v>
      </c>
      <c r="J48" t="s">
        <v>562</v>
      </c>
      <c r="K48" s="2">
        <v>44757</v>
      </c>
      <c r="L48" t="s">
        <v>56</v>
      </c>
      <c r="M48" t="s">
        <v>562</v>
      </c>
      <c r="N48">
        <v>1</v>
      </c>
      <c r="O48">
        <v>0</v>
      </c>
      <c r="Q48" t="s">
        <v>49</v>
      </c>
      <c r="R48" t="s">
        <v>41</v>
      </c>
      <c r="W48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( 46, 1, 'パラス', 'Paras', 12, 0.3, 5.4, '2022/07/15', 'fujii', 'init01', '2022/07/15', 'fujii', 'init01', 1, 0);</v>
      </c>
    </row>
    <row r="49" spans="1:23">
      <c r="A49">
        <v>47</v>
      </c>
      <c r="B49">
        <v>1</v>
      </c>
      <c r="C49" t="s">
        <v>103</v>
      </c>
      <c r="D49" t="s">
        <v>354</v>
      </c>
      <c r="E49">
        <f t="shared" si="0"/>
        <v>12</v>
      </c>
      <c r="F49">
        <v>1</v>
      </c>
      <c r="G49">
        <v>29.5</v>
      </c>
      <c r="H49" s="2">
        <v>44757</v>
      </c>
      <c r="I49" t="s">
        <v>56</v>
      </c>
      <c r="J49" t="s">
        <v>562</v>
      </c>
      <c r="K49" s="2">
        <v>44757</v>
      </c>
      <c r="L49" t="s">
        <v>56</v>
      </c>
      <c r="M49" t="s">
        <v>562</v>
      </c>
      <c r="N49">
        <v>1</v>
      </c>
      <c r="O49">
        <v>0</v>
      </c>
      <c r="Q49" t="s">
        <v>49</v>
      </c>
      <c r="R49" t="s">
        <v>41</v>
      </c>
      <c r="W49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( 47, 1, 'パラセクト', 'Parasect', 12, 1, 29.5, '2022/07/15', 'fujii', 'init01', '2022/07/15', 'fujii', 'init01', 1, 0);</v>
      </c>
    </row>
    <row r="50" spans="1:23">
      <c r="A50">
        <v>48</v>
      </c>
      <c r="B50">
        <v>1</v>
      </c>
      <c r="C50" t="s">
        <v>104</v>
      </c>
      <c r="D50" t="s">
        <v>355</v>
      </c>
      <c r="E50">
        <f t="shared" si="0"/>
        <v>12</v>
      </c>
      <c r="F50">
        <v>1</v>
      </c>
      <c r="G50">
        <v>30</v>
      </c>
      <c r="H50" s="2">
        <v>44757</v>
      </c>
      <c r="I50" t="s">
        <v>56</v>
      </c>
      <c r="J50" t="s">
        <v>562</v>
      </c>
      <c r="K50" s="2">
        <v>44757</v>
      </c>
      <c r="L50" t="s">
        <v>56</v>
      </c>
      <c r="M50" t="s">
        <v>562</v>
      </c>
      <c r="N50">
        <v>1</v>
      </c>
      <c r="O50">
        <v>0</v>
      </c>
      <c r="Q50" t="s">
        <v>49</v>
      </c>
      <c r="R50" t="s">
        <v>45</v>
      </c>
      <c r="W50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( 48, 1, 'コンパン', 'Venonat', 12, 1, 30, '2022/07/15', 'fujii', 'init01', '2022/07/15', 'fujii', 'init01', 1, 0);</v>
      </c>
    </row>
    <row r="51" spans="1:23">
      <c r="A51">
        <v>49</v>
      </c>
      <c r="B51">
        <v>1</v>
      </c>
      <c r="C51" t="s">
        <v>105</v>
      </c>
      <c r="D51" t="s">
        <v>356</v>
      </c>
      <c r="E51">
        <f t="shared" si="0"/>
        <v>12</v>
      </c>
      <c r="F51">
        <v>1.5</v>
      </c>
      <c r="G51">
        <v>12.5</v>
      </c>
      <c r="H51" s="2">
        <v>44757</v>
      </c>
      <c r="I51" t="s">
        <v>56</v>
      </c>
      <c r="J51" t="s">
        <v>562</v>
      </c>
      <c r="K51" s="2">
        <v>44757</v>
      </c>
      <c r="L51" t="s">
        <v>56</v>
      </c>
      <c r="M51" t="s">
        <v>562</v>
      </c>
      <c r="N51">
        <v>1</v>
      </c>
      <c r="O51">
        <v>0</v>
      </c>
      <c r="Q51" t="s">
        <v>49</v>
      </c>
      <c r="R51" t="s">
        <v>45</v>
      </c>
      <c r="W51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( 49, 1, 'モルフォン', 'Venomoth', 12, 1.5, 12.5, '2022/07/15', 'fujii', 'init01', '2022/07/15', 'fujii', 'init01', 1, 0);</v>
      </c>
    </row>
    <row r="52" spans="1:23">
      <c r="A52">
        <v>50</v>
      </c>
      <c r="B52">
        <v>1</v>
      </c>
      <c r="C52" t="s">
        <v>106</v>
      </c>
      <c r="D52" t="s">
        <v>357</v>
      </c>
      <c r="E52">
        <f t="shared" si="0"/>
        <v>9</v>
      </c>
      <c r="F52">
        <v>0.2</v>
      </c>
      <c r="G52">
        <v>0.8</v>
      </c>
      <c r="H52" s="2">
        <v>44757</v>
      </c>
      <c r="I52" t="s">
        <v>56</v>
      </c>
      <c r="J52" t="s">
        <v>562</v>
      </c>
      <c r="K52" s="2">
        <v>44757</v>
      </c>
      <c r="L52" t="s">
        <v>56</v>
      </c>
      <c r="M52" t="s">
        <v>562</v>
      </c>
      <c r="N52">
        <v>1</v>
      </c>
      <c r="O52">
        <v>0</v>
      </c>
      <c r="Q52" t="s">
        <v>46</v>
      </c>
      <c r="W52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( 50, 1, 'ディグダ', 'Diglett', 9, 0.2, 0.8, '2022/07/15', 'fujii', 'init01', '2022/07/15', 'fujii', 'init01', 1, 0);</v>
      </c>
    </row>
    <row r="53" spans="1:23">
      <c r="A53">
        <v>51</v>
      </c>
      <c r="B53">
        <v>1</v>
      </c>
      <c r="C53" t="s">
        <v>107</v>
      </c>
      <c r="D53" t="s">
        <v>358</v>
      </c>
      <c r="E53">
        <f t="shared" si="0"/>
        <v>9</v>
      </c>
      <c r="F53">
        <v>0.7</v>
      </c>
      <c r="G53">
        <v>33.299999999999997</v>
      </c>
      <c r="H53" s="2">
        <v>44757</v>
      </c>
      <c r="I53" t="s">
        <v>56</v>
      </c>
      <c r="J53" t="s">
        <v>562</v>
      </c>
      <c r="K53" s="2">
        <v>44757</v>
      </c>
      <c r="L53" t="s">
        <v>56</v>
      </c>
      <c r="M53" t="s">
        <v>562</v>
      </c>
      <c r="N53">
        <v>1</v>
      </c>
      <c r="O53">
        <v>0</v>
      </c>
      <c r="Q53" t="s">
        <v>46</v>
      </c>
      <c r="W53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( 51, 1, 'ダグトリオ', 'Dugtrio', 9, 0.7, 33.3, '2022/07/15', 'fujii', 'init01', '2022/07/15', 'fujii', 'init01', 1, 0);</v>
      </c>
    </row>
    <row r="54" spans="1:23">
      <c r="A54">
        <v>52</v>
      </c>
      <c r="B54">
        <v>1</v>
      </c>
      <c r="C54" t="s">
        <v>108</v>
      </c>
      <c r="D54" t="s">
        <v>359</v>
      </c>
      <c r="E54">
        <f t="shared" si="0"/>
        <v>1</v>
      </c>
      <c r="F54">
        <v>0.4</v>
      </c>
      <c r="G54">
        <v>4.2</v>
      </c>
      <c r="H54" s="2">
        <v>44757</v>
      </c>
      <c r="I54" t="s">
        <v>56</v>
      </c>
      <c r="J54" t="s">
        <v>562</v>
      </c>
      <c r="K54" s="2">
        <v>44757</v>
      </c>
      <c r="L54" t="s">
        <v>56</v>
      </c>
      <c r="M54" t="s">
        <v>562</v>
      </c>
      <c r="N54">
        <v>1</v>
      </c>
      <c r="O54">
        <v>0</v>
      </c>
      <c r="Q54" t="s">
        <v>38</v>
      </c>
      <c r="W54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( 52, 1, 'ニャース', 'Meowth', 1, 0.4, 4.2, '2022/07/15', 'fujii', 'init01', '2022/07/15', 'fujii', 'init01', 1, 0);</v>
      </c>
    </row>
    <row r="55" spans="1:23">
      <c r="A55">
        <v>53</v>
      </c>
      <c r="B55">
        <v>1</v>
      </c>
      <c r="C55" t="s">
        <v>109</v>
      </c>
      <c r="D55" t="s">
        <v>360</v>
      </c>
      <c r="E55">
        <f t="shared" si="0"/>
        <v>1</v>
      </c>
      <c r="F55">
        <v>1</v>
      </c>
      <c r="G55">
        <v>32</v>
      </c>
      <c r="H55" s="2">
        <v>44757</v>
      </c>
      <c r="I55" t="s">
        <v>56</v>
      </c>
      <c r="J55" t="s">
        <v>562</v>
      </c>
      <c r="K55" s="2">
        <v>44757</v>
      </c>
      <c r="L55" t="s">
        <v>56</v>
      </c>
      <c r="M55" t="s">
        <v>562</v>
      </c>
      <c r="N55">
        <v>1</v>
      </c>
      <c r="O55">
        <v>0</v>
      </c>
      <c r="Q55" t="s">
        <v>38</v>
      </c>
      <c r="W55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( 53, 1, 'ペルシアン', 'Persian', 1, 1, 32, '2022/07/15', 'fujii', 'init01', '2022/07/15', 'fujii', 'init01', 1, 0);</v>
      </c>
    </row>
    <row r="56" spans="1:23">
      <c r="A56">
        <v>54</v>
      </c>
      <c r="B56">
        <v>1</v>
      </c>
      <c r="C56" t="s">
        <v>110</v>
      </c>
      <c r="D56" t="s">
        <v>361</v>
      </c>
      <c r="E56">
        <f t="shared" si="0"/>
        <v>3</v>
      </c>
      <c r="F56">
        <v>0.8</v>
      </c>
      <c r="G56">
        <v>19.600000000000001</v>
      </c>
      <c r="H56" s="2">
        <v>44757</v>
      </c>
      <c r="I56" t="s">
        <v>56</v>
      </c>
      <c r="J56" t="s">
        <v>562</v>
      </c>
      <c r="K56" s="2">
        <v>44757</v>
      </c>
      <c r="L56" t="s">
        <v>56</v>
      </c>
      <c r="M56" t="s">
        <v>562</v>
      </c>
      <c r="N56">
        <v>1</v>
      </c>
      <c r="O56">
        <v>0</v>
      </c>
      <c r="Q56" t="s">
        <v>40</v>
      </c>
      <c r="W56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( 54, 1, 'コダック', 'Psyduck', 3, 0.8, 19.6, '2022/07/15', 'fujii', 'init01', '2022/07/15', 'fujii', 'init01', 1, 0);</v>
      </c>
    </row>
    <row r="57" spans="1:23">
      <c r="A57">
        <v>55</v>
      </c>
      <c r="B57">
        <v>1</v>
      </c>
      <c r="C57" t="s">
        <v>111</v>
      </c>
      <c r="D57" t="s">
        <v>362</v>
      </c>
      <c r="E57">
        <f t="shared" si="0"/>
        <v>3</v>
      </c>
      <c r="F57">
        <v>1.7</v>
      </c>
      <c r="G57">
        <v>76.599999999999994</v>
      </c>
      <c r="H57" s="2">
        <v>44757</v>
      </c>
      <c r="I57" t="s">
        <v>56</v>
      </c>
      <c r="J57" t="s">
        <v>562</v>
      </c>
      <c r="K57" s="2">
        <v>44757</v>
      </c>
      <c r="L57" t="s">
        <v>56</v>
      </c>
      <c r="M57" t="s">
        <v>562</v>
      </c>
      <c r="N57">
        <v>1</v>
      </c>
      <c r="O57">
        <v>0</v>
      </c>
      <c r="Q57" t="s">
        <v>40</v>
      </c>
      <c r="W57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( 55, 1, 'ゴルダック', 'Golduck', 3, 1.7, 76.6, '2022/07/15', 'fujii', 'init01', '2022/07/15', 'fujii', 'init01', 1, 0);</v>
      </c>
    </row>
    <row r="58" spans="1:23">
      <c r="A58">
        <v>56</v>
      </c>
      <c r="B58">
        <v>1</v>
      </c>
      <c r="C58" t="s">
        <v>112</v>
      </c>
      <c r="D58" t="s">
        <v>363</v>
      </c>
      <c r="E58">
        <f t="shared" si="0"/>
        <v>7</v>
      </c>
      <c r="F58">
        <v>0.5</v>
      </c>
      <c r="G58">
        <v>28</v>
      </c>
      <c r="H58" s="2">
        <v>44757</v>
      </c>
      <c r="I58" t="s">
        <v>56</v>
      </c>
      <c r="J58" t="s">
        <v>562</v>
      </c>
      <c r="K58" s="2">
        <v>44757</v>
      </c>
      <c r="L58" t="s">
        <v>56</v>
      </c>
      <c r="M58" t="s">
        <v>562</v>
      </c>
      <c r="N58">
        <v>1</v>
      </c>
      <c r="O58">
        <v>0</v>
      </c>
      <c r="Q58" t="s">
        <v>44</v>
      </c>
      <c r="W58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( 56, 1, 'マンキー', 'Mankey', 7, 0.5, 28, '2022/07/15', 'fujii', 'init01', '2022/07/15', 'fujii', 'init01', 1, 0);</v>
      </c>
    </row>
    <row r="59" spans="1:23">
      <c r="A59">
        <v>57</v>
      </c>
      <c r="B59">
        <v>1</v>
      </c>
      <c r="C59" t="s">
        <v>113</v>
      </c>
      <c r="D59" t="s">
        <v>364</v>
      </c>
      <c r="E59">
        <f t="shared" si="0"/>
        <v>7</v>
      </c>
      <c r="F59">
        <v>1</v>
      </c>
      <c r="G59">
        <v>32</v>
      </c>
      <c r="H59" s="2">
        <v>44757</v>
      </c>
      <c r="I59" t="s">
        <v>56</v>
      </c>
      <c r="J59" t="s">
        <v>562</v>
      </c>
      <c r="K59" s="2">
        <v>44757</v>
      </c>
      <c r="L59" t="s">
        <v>56</v>
      </c>
      <c r="M59" t="s">
        <v>562</v>
      </c>
      <c r="N59">
        <v>1</v>
      </c>
      <c r="O59">
        <v>0</v>
      </c>
      <c r="Q59" t="s">
        <v>44</v>
      </c>
      <c r="W59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( 57, 1, 'オコリザル', 'Primeape', 7, 1, 32, '2022/07/15', 'fujii', 'init01', '2022/07/15', 'fujii', 'init01', 1, 0);</v>
      </c>
    </row>
    <row r="60" spans="1:23">
      <c r="A60">
        <v>58</v>
      </c>
      <c r="B60">
        <v>1</v>
      </c>
      <c r="C60" t="s">
        <v>114</v>
      </c>
      <c r="D60" t="s">
        <v>365</v>
      </c>
      <c r="E60">
        <f t="shared" si="0"/>
        <v>2</v>
      </c>
      <c r="F60">
        <v>0.7</v>
      </c>
      <c r="G60">
        <v>19</v>
      </c>
      <c r="H60" s="2">
        <v>44757</v>
      </c>
      <c r="I60" t="s">
        <v>56</v>
      </c>
      <c r="J60" t="s">
        <v>562</v>
      </c>
      <c r="K60" s="2">
        <v>44757</v>
      </c>
      <c r="L60" t="s">
        <v>56</v>
      </c>
      <c r="M60" t="s">
        <v>562</v>
      </c>
      <c r="N60">
        <v>1</v>
      </c>
      <c r="O60">
        <v>0</v>
      </c>
      <c r="Q60" t="s">
        <v>39</v>
      </c>
      <c r="W60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( 58, 1, 'ガーディ', 'Growlithe', 2, 0.7, 19, '2022/07/15', 'fujii', 'init01', '2022/07/15', 'fujii', 'init01', 1, 0);</v>
      </c>
    </row>
    <row r="61" spans="1:23">
      <c r="A61">
        <v>59</v>
      </c>
      <c r="B61">
        <v>1</v>
      </c>
      <c r="C61" t="s">
        <v>115</v>
      </c>
      <c r="D61" t="s">
        <v>366</v>
      </c>
      <c r="E61">
        <f t="shared" si="0"/>
        <v>2</v>
      </c>
      <c r="F61">
        <v>1.9</v>
      </c>
      <c r="G61">
        <v>155</v>
      </c>
      <c r="H61" s="2">
        <v>44757</v>
      </c>
      <c r="I61" t="s">
        <v>56</v>
      </c>
      <c r="J61" t="s">
        <v>562</v>
      </c>
      <c r="K61" s="2">
        <v>44757</v>
      </c>
      <c r="L61" t="s">
        <v>56</v>
      </c>
      <c r="M61" t="s">
        <v>562</v>
      </c>
      <c r="N61">
        <v>1</v>
      </c>
      <c r="O61">
        <v>0</v>
      </c>
      <c r="Q61" t="s">
        <v>39</v>
      </c>
      <c r="W61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( 59, 1, 'ウインディ', 'Arcanine', 2, 1.9, 155, '2022/07/15', 'fujii', 'init01', '2022/07/15', 'fujii', 'init01', 1, 0);</v>
      </c>
    </row>
    <row r="62" spans="1:23">
      <c r="A62">
        <v>60</v>
      </c>
      <c r="B62">
        <v>1</v>
      </c>
      <c r="C62" t="s">
        <v>116</v>
      </c>
      <c r="D62" t="s">
        <v>367</v>
      </c>
      <c r="E62">
        <f t="shared" si="0"/>
        <v>3</v>
      </c>
      <c r="F62">
        <v>0.6</v>
      </c>
      <c r="G62">
        <v>12.4</v>
      </c>
      <c r="H62" s="2">
        <v>44757</v>
      </c>
      <c r="I62" t="s">
        <v>56</v>
      </c>
      <c r="J62" t="s">
        <v>562</v>
      </c>
      <c r="K62" s="2">
        <v>44757</v>
      </c>
      <c r="L62" t="s">
        <v>56</v>
      </c>
      <c r="M62" t="s">
        <v>562</v>
      </c>
      <c r="N62">
        <v>1</v>
      </c>
      <c r="O62">
        <v>0</v>
      </c>
      <c r="Q62" t="s">
        <v>40</v>
      </c>
      <c r="W62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( 60, 1, 'ニョロモ', 'Poliwag', 3, 0.6, 12.4, '2022/07/15', 'fujii', 'init01', '2022/07/15', 'fujii', 'init01', 1, 0);</v>
      </c>
    </row>
    <row r="63" spans="1:23">
      <c r="A63">
        <v>61</v>
      </c>
      <c r="B63">
        <v>1</v>
      </c>
      <c r="C63" t="s">
        <v>117</v>
      </c>
      <c r="D63" t="s">
        <v>368</v>
      </c>
      <c r="E63">
        <f t="shared" si="0"/>
        <v>3</v>
      </c>
      <c r="F63">
        <v>1</v>
      </c>
      <c r="G63">
        <v>20</v>
      </c>
      <c r="H63" s="2">
        <v>44757</v>
      </c>
      <c r="I63" t="s">
        <v>56</v>
      </c>
      <c r="J63" t="s">
        <v>562</v>
      </c>
      <c r="K63" s="2">
        <v>44757</v>
      </c>
      <c r="L63" t="s">
        <v>56</v>
      </c>
      <c r="M63" t="s">
        <v>562</v>
      </c>
      <c r="N63">
        <v>1</v>
      </c>
      <c r="O63">
        <v>0</v>
      </c>
      <c r="Q63" t="s">
        <v>40</v>
      </c>
      <c r="W63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( 61, 1, 'ニョロゾ', 'Poliwhirl', 3, 1, 20, '2022/07/15', 'fujii', 'init01', '2022/07/15', 'fujii', 'init01', 1, 0);</v>
      </c>
    </row>
    <row r="64" spans="1:23">
      <c r="A64">
        <v>62</v>
      </c>
      <c r="B64">
        <v>1</v>
      </c>
      <c r="C64" t="s">
        <v>118</v>
      </c>
      <c r="D64" t="s">
        <v>369</v>
      </c>
      <c r="E64">
        <f t="shared" si="0"/>
        <v>3</v>
      </c>
      <c r="F64">
        <v>1.3</v>
      </c>
      <c r="G64">
        <v>54</v>
      </c>
      <c r="H64" s="2">
        <v>44757</v>
      </c>
      <c r="I64" t="s">
        <v>56</v>
      </c>
      <c r="J64" t="s">
        <v>562</v>
      </c>
      <c r="K64" s="2">
        <v>44757</v>
      </c>
      <c r="L64" t="s">
        <v>56</v>
      </c>
      <c r="M64" t="s">
        <v>562</v>
      </c>
      <c r="N64">
        <v>1</v>
      </c>
      <c r="O64">
        <v>0</v>
      </c>
      <c r="Q64" t="s">
        <v>40</v>
      </c>
      <c r="R64" t="s">
        <v>44</v>
      </c>
      <c r="W64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( 62, 1, 'ニョロボン', 'Poliwrath', 3, 1.3, 54, '2022/07/15', 'fujii', 'init01', '2022/07/15', 'fujii', 'init01', 1, 0);</v>
      </c>
    </row>
    <row r="65" spans="1:23">
      <c r="A65">
        <v>63</v>
      </c>
      <c r="B65">
        <v>1</v>
      </c>
      <c r="C65" t="s">
        <v>119</v>
      </c>
      <c r="D65" t="s">
        <v>370</v>
      </c>
      <c r="E65">
        <f t="shared" si="0"/>
        <v>11</v>
      </c>
      <c r="F65">
        <v>0.9</v>
      </c>
      <c r="G65">
        <v>19.5</v>
      </c>
      <c r="H65" s="2">
        <v>44757</v>
      </c>
      <c r="I65" t="s">
        <v>56</v>
      </c>
      <c r="J65" t="s">
        <v>562</v>
      </c>
      <c r="K65" s="2">
        <v>44757</v>
      </c>
      <c r="L65" t="s">
        <v>56</v>
      </c>
      <c r="M65" t="s">
        <v>562</v>
      </c>
      <c r="N65">
        <v>1</v>
      </c>
      <c r="O65">
        <v>0</v>
      </c>
      <c r="Q65" t="s">
        <v>48</v>
      </c>
      <c r="W65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( 63, 1, 'ケーシィ', 'Abra', 11, 0.9, 19.5, '2022/07/15', 'fujii', 'init01', '2022/07/15', 'fujii', 'init01', 1, 0);</v>
      </c>
    </row>
    <row r="66" spans="1:23">
      <c r="A66">
        <v>64</v>
      </c>
      <c r="B66">
        <v>1</v>
      </c>
      <c r="C66" t="s">
        <v>120</v>
      </c>
      <c r="D66" t="s">
        <v>371</v>
      </c>
      <c r="E66">
        <f t="shared" si="0"/>
        <v>11</v>
      </c>
      <c r="F66">
        <v>1.3</v>
      </c>
      <c r="G66">
        <v>56.5</v>
      </c>
      <c r="H66" s="2">
        <v>44757</v>
      </c>
      <c r="I66" t="s">
        <v>56</v>
      </c>
      <c r="J66" t="s">
        <v>562</v>
      </c>
      <c r="K66" s="2">
        <v>44757</v>
      </c>
      <c r="L66" t="s">
        <v>56</v>
      </c>
      <c r="M66" t="s">
        <v>562</v>
      </c>
      <c r="N66">
        <v>1</v>
      </c>
      <c r="O66">
        <v>0</v>
      </c>
      <c r="Q66" t="s">
        <v>48</v>
      </c>
      <c r="W66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( 64, 1, 'ユンゲラー', 'Kadabra', 11, 1.3, 56.5, '2022/07/15', 'fujii', 'init01', '2022/07/15', 'fujii', 'init01', 1, 0);</v>
      </c>
    </row>
    <row r="67" spans="1:23">
      <c r="A67">
        <v>65</v>
      </c>
      <c r="B67">
        <v>1</v>
      </c>
      <c r="C67" t="s">
        <v>121</v>
      </c>
      <c r="D67" t="s">
        <v>372</v>
      </c>
      <c r="E67">
        <f t="shared" ref="E67:E130" si="2">VLOOKUP($Q67,$T$3:$U$20,2,FALSE)</f>
        <v>11</v>
      </c>
      <c r="F67">
        <v>1.5</v>
      </c>
      <c r="G67">
        <v>48</v>
      </c>
      <c r="H67" s="2">
        <v>44757</v>
      </c>
      <c r="I67" t="s">
        <v>56</v>
      </c>
      <c r="J67" t="s">
        <v>562</v>
      </c>
      <c r="K67" s="2">
        <v>44757</v>
      </c>
      <c r="L67" t="s">
        <v>56</v>
      </c>
      <c r="M67" t="s">
        <v>562</v>
      </c>
      <c r="N67">
        <v>1</v>
      </c>
      <c r="O67">
        <v>0</v>
      </c>
      <c r="Q67" t="s">
        <v>48</v>
      </c>
      <c r="W67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( 65, 1, 'フーディン', 'Alakazam', 11, 1.5, 48, '2022/07/15', 'fujii', 'init01', '2022/07/15', 'fujii', 'init01', 1, 0);</v>
      </c>
    </row>
    <row r="68" spans="1:23">
      <c r="A68">
        <v>66</v>
      </c>
      <c r="B68">
        <v>1</v>
      </c>
      <c r="C68" t="s">
        <v>122</v>
      </c>
      <c r="D68" t="s">
        <v>373</v>
      </c>
      <c r="E68">
        <f t="shared" si="2"/>
        <v>7</v>
      </c>
      <c r="F68">
        <v>0.8</v>
      </c>
      <c r="G68">
        <v>19.5</v>
      </c>
      <c r="H68" s="2">
        <v>44757</v>
      </c>
      <c r="I68" t="s">
        <v>56</v>
      </c>
      <c r="J68" t="s">
        <v>562</v>
      </c>
      <c r="K68" s="2">
        <v>44757</v>
      </c>
      <c r="L68" t="s">
        <v>56</v>
      </c>
      <c r="M68" t="s">
        <v>562</v>
      </c>
      <c r="N68">
        <v>1</v>
      </c>
      <c r="O68">
        <v>0</v>
      </c>
      <c r="Q68" t="s">
        <v>44</v>
      </c>
      <c r="W68" t="str">
        <f t="shared" ref="W68:W131" si="3">"INSERT INTO PK_POKEDEX_MST ( "&amp;$A$2&amp;", "&amp;$B$2&amp;", "&amp;$C$2&amp;", "&amp;$D$2&amp;", "&amp;$E$2&amp;", "&amp;$F$2&amp;", "&amp;$G$2&amp;", "&amp;$H$2&amp;", "&amp;$I$2&amp;", "&amp;$J$2&amp;", "&amp;$K$2&amp;", "&amp;$L$2&amp;", "&amp;$M$2&amp;", "&amp;$N$2&amp;", "&amp;$O$2&amp;" ) VALUES ( "&amp;A68&amp;", "&amp;IF(ISBLANK(B68),"NULL",B68)&amp;", "&amp;"'"&amp;C68&amp;"'"&amp;", "&amp;"'"&amp;D68&amp;"'"&amp;", "&amp;E68&amp;", "&amp;F68&amp;", "&amp;G68&amp;", "&amp;"'"&amp;TEXT(H68,"yyyy/mm/dd")&amp;"'"&amp;", "&amp;"'"&amp;I68&amp;"'"&amp;", "&amp;"'"&amp;J68&amp;"'"&amp;", "&amp;"'"&amp;TEXT(K68,"yyyy/mm/dd")&amp;"'"&amp;", "&amp;"'"&amp;L68&amp;"'"&amp;", "&amp;"'"&amp;M68&amp;"'"&amp;", "&amp;N68&amp;", "&amp;O68&amp;");"</f>
        <v>INSERT INTO PK_POKEDEX_MST ( POKEMON_ID, POKEMON_ID_BRANCH, POKEMON_JP_NAME, POKEMON_EN_NAME, TYPE_ID, HEIGHT, WEIGHT, CREATE_DATE, CREATER, CREATE_PROGRAM, UPDATE_DATE, UPDATER, UPDATE_PROGRAM, UPDATE_COUNT, DELETE_FLAG ) VALUES ( 66, 1, 'ワンリキー', 'Machop', 7, 0.8, 19.5, '2022/07/15', 'fujii', 'init01', '2022/07/15', 'fujii', 'init01', 1, 0);</v>
      </c>
    </row>
    <row r="69" spans="1:23">
      <c r="A69">
        <v>67</v>
      </c>
      <c r="B69">
        <v>1</v>
      </c>
      <c r="C69" t="s">
        <v>123</v>
      </c>
      <c r="D69" t="s">
        <v>374</v>
      </c>
      <c r="E69">
        <f t="shared" si="2"/>
        <v>7</v>
      </c>
      <c r="F69">
        <v>1.5</v>
      </c>
      <c r="G69">
        <v>70.5</v>
      </c>
      <c r="H69" s="2">
        <v>44757</v>
      </c>
      <c r="I69" t="s">
        <v>56</v>
      </c>
      <c r="J69" t="s">
        <v>562</v>
      </c>
      <c r="K69" s="2">
        <v>44757</v>
      </c>
      <c r="L69" t="s">
        <v>56</v>
      </c>
      <c r="M69" t="s">
        <v>562</v>
      </c>
      <c r="N69">
        <v>1</v>
      </c>
      <c r="O69">
        <v>0</v>
      </c>
      <c r="Q69" t="s">
        <v>44</v>
      </c>
      <c r="W69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( 67, 1, 'ゴーリキー', 'Machoke', 7, 1.5, 70.5, '2022/07/15', 'fujii', 'init01', '2022/07/15', 'fujii', 'init01', 1, 0);</v>
      </c>
    </row>
    <row r="70" spans="1:23">
      <c r="A70">
        <v>68</v>
      </c>
      <c r="B70">
        <v>1</v>
      </c>
      <c r="C70" t="s">
        <v>124</v>
      </c>
      <c r="D70" t="s">
        <v>375</v>
      </c>
      <c r="E70">
        <f t="shared" si="2"/>
        <v>7</v>
      </c>
      <c r="F70">
        <v>1.6</v>
      </c>
      <c r="G70">
        <v>130</v>
      </c>
      <c r="H70" s="2">
        <v>44757</v>
      </c>
      <c r="I70" t="s">
        <v>56</v>
      </c>
      <c r="J70" t="s">
        <v>562</v>
      </c>
      <c r="K70" s="2">
        <v>44757</v>
      </c>
      <c r="L70" t="s">
        <v>56</v>
      </c>
      <c r="M70" t="s">
        <v>562</v>
      </c>
      <c r="N70">
        <v>1</v>
      </c>
      <c r="O70">
        <v>0</v>
      </c>
      <c r="Q70" t="s">
        <v>44</v>
      </c>
      <c r="W70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( 68, 1, 'カイリキー', 'Machamp', 7, 1.6, 130, '2022/07/15', 'fujii', 'init01', '2022/07/15', 'fujii', 'init01', 1, 0);</v>
      </c>
    </row>
    <row r="71" spans="1:23">
      <c r="A71">
        <v>69</v>
      </c>
      <c r="B71">
        <v>1</v>
      </c>
      <c r="C71" t="s">
        <v>125</v>
      </c>
      <c r="D71" t="s">
        <v>376</v>
      </c>
      <c r="E71">
        <f t="shared" si="2"/>
        <v>4</v>
      </c>
      <c r="F71">
        <v>0.7</v>
      </c>
      <c r="G71">
        <v>4</v>
      </c>
      <c r="H71" s="2">
        <v>44757</v>
      </c>
      <c r="I71" t="s">
        <v>56</v>
      </c>
      <c r="J71" t="s">
        <v>562</v>
      </c>
      <c r="K71" s="2">
        <v>44757</v>
      </c>
      <c r="L71" t="s">
        <v>56</v>
      </c>
      <c r="M71" t="s">
        <v>562</v>
      </c>
      <c r="N71">
        <v>1</v>
      </c>
      <c r="O71">
        <v>0</v>
      </c>
      <c r="Q71" t="s">
        <v>41</v>
      </c>
      <c r="R71" t="s">
        <v>45</v>
      </c>
      <c r="W71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( 69, 1, 'マダツボミ', 'Bellsprout', 4, 0.7, 4, '2022/07/15', 'fujii', 'init01', '2022/07/15', 'fujii', 'init01', 1, 0);</v>
      </c>
    </row>
    <row r="72" spans="1:23">
      <c r="A72">
        <v>70</v>
      </c>
      <c r="B72">
        <v>1</v>
      </c>
      <c r="C72" t="s">
        <v>126</v>
      </c>
      <c r="D72" t="s">
        <v>377</v>
      </c>
      <c r="E72">
        <f t="shared" si="2"/>
        <v>4</v>
      </c>
      <c r="F72">
        <v>1</v>
      </c>
      <c r="G72">
        <v>6.4</v>
      </c>
      <c r="H72" s="2">
        <v>44757</v>
      </c>
      <c r="I72" t="s">
        <v>56</v>
      </c>
      <c r="J72" t="s">
        <v>562</v>
      </c>
      <c r="K72" s="2">
        <v>44757</v>
      </c>
      <c r="L72" t="s">
        <v>56</v>
      </c>
      <c r="M72" t="s">
        <v>562</v>
      </c>
      <c r="N72">
        <v>1</v>
      </c>
      <c r="O72">
        <v>0</v>
      </c>
      <c r="Q72" t="s">
        <v>41</v>
      </c>
      <c r="R72" t="s">
        <v>45</v>
      </c>
      <c r="W72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( 70, 1, 'ウツドン', 'Weepinbell', 4, 1, 6.4, '2022/07/15', 'fujii', 'init01', '2022/07/15', 'fujii', 'init01', 1, 0);</v>
      </c>
    </row>
    <row r="73" spans="1:23">
      <c r="A73">
        <v>71</v>
      </c>
      <c r="B73">
        <v>1</v>
      </c>
      <c r="C73" t="s">
        <v>127</v>
      </c>
      <c r="D73" t="s">
        <v>378</v>
      </c>
      <c r="E73">
        <f t="shared" si="2"/>
        <v>4</v>
      </c>
      <c r="F73">
        <v>1.7</v>
      </c>
      <c r="G73">
        <v>15.5</v>
      </c>
      <c r="H73" s="2">
        <v>44757</v>
      </c>
      <c r="I73" t="s">
        <v>56</v>
      </c>
      <c r="J73" t="s">
        <v>562</v>
      </c>
      <c r="K73" s="2">
        <v>44757</v>
      </c>
      <c r="L73" t="s">
        <v>56</v>
      </c>
      <c r="M73" t="s">
        <v>562</v>
      </c>
      <c r="N73">
        <v>1</v>
      </c>
      <c r="O73">
        <v>0</v>
      </c>
      <c r="Q73" t="s">
        <v>41</v>
      </c>
      <c r="R73" t="s">
        <v>45</v>
      </c>
      <c r="W73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( 71, 1, 'ウツボット', 'Victreebel', 4, 1.7, 15.5, '2022/07/15', 'fujii', 'init01', '2022/07/15', 'fujii', 'init01', 1, 0);</v>
      </c>
    </row>
    <row r="74" spans="1:23">
      <c r="A74">
        <v>72</v>
      </c>
      <c r="B74">
        <v>1</v>
      </c>
      <c r="C74" t="s">
        <v>128</v>
      </c>
      <c r="D74" t="s">
        <v>379</v>
      </c>
      <c r="E74">
        <f t="shared" si="2"/>
        <v>3</v>
      </c>
      <c r="F74">
        <v>0.9</v>
      </c>
      <c r="G74">
        <v>45.5</v>
      </c>
      <c r="H74" s="2">
        <v>44757</v>
      </c>
      <c r="I74" t="s">
        <v>56</v>
      </c>
      <c r="J74" t="s">
        <v>562</v>
      </c>
      <c r="K74" s="2">
        <v>44757</v>
      </c>
      <c r="L74" t="s">
        <v>56</v>
      </c>
      <c r="M74" t="s">
        <v>562</v>
      </c>
      <c r="N74">
        <v>1</v>
      </c>
      <c r="O74">
        <v>0</v>
      </c>
      <c r="Q74" t="s">
        <v>40</v>
      </c>
      <c r="R74" t="s">
        <v>45</v>
      </c>
      <c r="W74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( 72, 1, 'メノクラゲ', 'Tentacool', 3, 0.9, 45.5, '2022/07/15', 'fujii', 'init01', '2022/07/15', 'fujii', 'init01', 1, 0);</v>
      </c>
    </row>
    <row r="75" spans="1:23">
      <c r="A75">
        <v>73</v>
      </c>
      <c r="B75">
        <v>1</v>
      </c>
      <c r="C75" t="s">
        <v>129</v>
      </c>
      <c r="D75" t="s">
        <v>380</v>
      </c>
      <c r="E75">
        <f t="shared" si="2"/>
        <v>3</v>
      </c>
      <c r="F75">
        <v>1.6</v>
      </c>
      <c r="G75">
        <v>55</v>
      </c>
      <c r="H75" s="2">
        <v>44757</v>
      </c>
      <c r="I75" t="s">
        <v>56</v>
      </c>
      <c r="J75" t="s">
        <v>562</v>
      </c>
      <c r="K75" s="2">
        <v>44757</v>
      </c>
      <c r="L75" t="s">
        <v>56</v>
      </c>
      <c r="M75" t="s">
        <v>562</v>
      </c>
      <c r="N75">
        <v>1</v>
      </c>
      <c r="O75">
        <v>0</v>
      </c>
      <c r="Q75" t="s">
        <v>40</v>
      </c>
      <c r="R75" t="s">
        <v>45</v>
      </c>
      <c r="W75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( 73, 1, 'ドククラゲ', 'Tentacruel', 3, 1.6, 55, '2022/07/15', 'fujii', 'init01', '2022/07/15', 'fujii', 'init01', 1, 0);</v>
      </c>
    </row>
    <row r="76" spans="1:23">
      <c r="A76">
        <v>74</v>
      </c>
      <c r="B76">
        <v>1</v>
      </c>
      <c r="C76" t="s">
        <v>130</v>
      </c>
      <c r="D76" t="s">
        <v>381</v>
      </c>
      <c r="E76">
        <f t="shared" si="2"/>
        <v>13</v>
      </c>
      <c r="F76">
        <v>0.4</v>
      </c>
      <c r="G76">
        <v>20</v>
      </c>
      <c r="H76" s="2">
        <v>44757</v>
      </c>
      <c r="I76" t="s">
        <v>56</v>
      </c>
      <c r="J76" t="s">
        <v>562</v>
      </c>
      <c r="K76" s="2">
        <v>44757</v>
      </c>
      <c r="L76" t="s">
        <v>56</v>
      </c>
      <c r="M76" t="s">
        <v>562</v>
      </c>
      <c r="N76">
        <v>1</v>
      </c>
      <c r="O76">
        <v>0</v>
      </c>
      <c r="Q76" t="s">
        <v>50</v>
      </c>
      <c r="R76" t="s">
        <v>46</v>
      </c>
      <c r="W76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( 74, 1, 'イシツブテ', 'Geodude', 13, 0.4, 20, '2022/07/15', 'fujii', 'init01', '2022/07/15', 'fujii', 'init01', 1, 0);</v>
      </c>
    </row>
    <row r="77" spans="1:23">
      <c r="A77">
        <v>75</v>
      </c>
      <c r="B77">
        <v>1</v>
      </c>
      <c r="C77" t="s">
        <v>131</v>
      </c>
      <c r="D77" t="s">
        <v>382</v>
      </c>
      <c r="E77">
        <f t="shared" si="2"/>
        <v>13</v>
      </c>
      <c r="F77">
        <v>1</v>
      </c>
      <c r="G77">
        <v>105</v>
      </c>
      <c r="H77" s="2">
        <v>44757</v>
      </c>
      <c r="I77" t="s">
        <v>56</v>
      </c>
      <c r="J77" t="s">
        <v>562</v>
      </c>
      <c r="K77" s="2">
        <v>44757</v>
      </c>
      <c r="L77" t="s">
        <v>56</v>
      </c>
      <c r="M77" t="s">
        <v>562</v>
      </c>
      <c r="N77">
        <v>1</v>
      </c>
      <c r="O77">
        <v>0</v>
      </c>
      <c r="Q77" t="s">
        <v>50</v>
      </c>
      <c r="R77" t="s">
        <v>46</v>
      </c>
      <c r="W77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( 75, 1, 'ゴローン', 'Graveler', 13, 1, 105, '2022/07/15', 'fujii', 'init01', '2022/07/15', 'fujii', 'init01', 1, 0);</v>
      </c>
    </row>
    <row r="78" spans="1:23">
      <c r="A78">
        <v>76</v>
      </c>
      <c r="B78">
        <v>1</v>
      </c>
      <c r="C78" t="s">
        <v>132</v>
      </c>
      <c r="D78" t="s">
        <v>383</v>
      </c>
      <c r="E78">
        <f t="shared" si="2"/>
        <v>13</v>
      </c>
      <c r="F78">
        <v>1.4</v>
      </c>
      <c r="G78">
        <v>300</v>
      </c>
      <c r="H78" s="2">
        <v>44757</v>
      </c>
      <c r="I78" t="s">
        <v>56</v>
      </c>
      <c r="J78" t="s">
        <v>562</v>
      </c>
      <c r="K78" s="2">
        <v>44757</v>
      </c>
      <c r="L78" t="s">
        <v>56</v>
      </c>
      <c r="M78" t="s">
        <v>562</v>
      </c>
      <c r="N78">
        <v>1</v>
      </c>
      <c r="O78">
        <v>0</v>
      </c>
      <c r="Q78" t="s">
        <v>50</v>
      </c>
      <c r="R78" t="s">
        <v>46</v>
      </c>
      <c r="W78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( 76, 1, 'ゴローニャ', 'Golem', 13, 1.4, 300, '2022/07/15', 'fujii', 'init01', '2022/07/15', 'fujii', 'init01', 1, 0);</v>
      </c>
    </row>
    <row r="79" spans="1:23">
      <c r="A79">
        <v>77</v>
      </c>
      <c r="B79">
        <v>1</v>
      </c>
      <c r="C79" t="s">
        <v>133</v>
      </c>
      <c r="D79" t="s">
        <v>384</v>
      </c>
      <c r="E79">
        <f t="shared" si="2"/>
        <v>2</v>
      </c>
      <c r="F79">
        <v>1</v>
      </c>
      <c r="G79">
        <v>30</v>
      </c>
      <c r="H79" s="2">
        <v>44757</v>
      </c>
      <c r="I79" t="s">
        <v>56</v>
      </c>
      <c r="J79" t="s">
        <v>562</v>
      </c>
      <c r="K79" s="2">
        <v>44757</v>
      </c>
      <c r="L79" t="s">
        <v>56</v>
      </c>
      <c r="M79" t="s">
        <v>562</v>
      </c>
      <c r="N79">
        <v>1</v>
      </c>
      <c r="O79">
        <v>0</v>
      </c>
      <c r="Q79" t="s">
        <v>39</v>
      </c>
      <c r="W79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( 77, 1, 'ポニータ', 'Ponyta', 2, 1, 30, '2022/07/15', 'fujii', 'init01', '2022/07/15', 'fujii', 'init01', 1, 0);</v>
      </c>
    </row>
    <row r="80" spans="1:23">
      <c r="A80">
        <v>78</v>
      </c>
      <c r="B80">
        <v>1</v>
      </c>
      <c r="C80" t="s">
        <v>134</v>
      </c>
      <c r="D80" t="s">
        <v>385</v>
      </c>
      <c r="E80">
        <f t="shared" si="2"/>
        <v>2</v>
      </c>
      <c r="F80">
        <v>1.7</v>
      </c>
      <c r="G80">
        <v>95</v>
      </c>
      <c r="H80" s="2">
        <v>44757</v>
      </c>
      <c r="I80" t="s">
        <v>56</v>
      </c>
      <c r="J80" t="s">
        <v>562</v>
      </c>
      <c r="K80" s="2">
        <v>44757</v>
      </c>
      <c r="L80" t="s">
        <v>56</v>
      </c>
      <c r="M80" t="s">
        <v>562</v>
      </c>
      <c r="N80">
        <v>1</v>
      </c>
      <c r="O80">
        <v>0</v>
      </c>
      <c r="Q80" t="s">
        <v>39</v>
      </c>
      <c r="W80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( 78, 1, 'ギャロップ', 'Rapidash', 2, 1.7, 95, '2022/07/15', 'fujii', 'init01', '2022/07/15', 'fujii', 'init01', 1, 0);</v>
      </c>
    </row>
    <row r="81" spans="1:23">
      <c r="A81">
        <v>79</v>
      </c>
      <c r="B81">
        <v>1</v>
      </c>
      <c r="C81" t="s">
        <v>135</v>
      </c>
      <c r="D81" t="s">
        <v>386</v>
      </c>
      <c r="E81">
        <f t="shared" si="2"/>
        <v>3</v>
      </c>
      <c r="F81">
        <v>1.2</v>
      </c>
      <c r="G81">
        <v>36</v>
      </c>
      <c r="H81" s="2">
        <v>44757</v>
      </c>
      <c r="I81" t="s">
        <v>56</v>
      </c>
      <c r="J81" t="s">
        <v>562</v>
      </c>
      <c r="K81" s="2">
        <v>44757</v>
      </c>
      <c r="L81" t="s">
        <v>56</v>
      </c>
      <c r="M81" t="s">
        <v>562</v>
      </c>
      <c r="N81">
        <v>1</v>
      </c>
      <c r="O81">
        <v>0</v>
      </c>
      <c r="Q81" t="s">
        <v>40</v>
      </c>
      <c r="R81" t="s">
        <v>48</v>
      </c>
      <c r="W81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( 79, 1, 'ヤドン', 'Slowpoke', 3, 1.2, 36, '2022/07/15', 'fujii', 'init01', '2022/07/15', 'fujii', 'init01', 1, 0);</v>
      </c>
    </row>
    <row r="82" spans="1:23">
      <c r="A82">
        <v>80</v>
      </c>
      <c r="B82">
        <v>1</v>
      </c>
      <c r="C82" t="s">
        <v>136</v>
      </c>
      <c r="D82" t="s">
        <v>387</v>
      </c>
      <c r="E82">
        <f t="shared" si="2"/>
        <v>3</v>
      </c>
      <c r="F82">
        <v>1.6</v>
      </c>
      <c r="G82">
        <v>78.5</v>
      </c>
      <c r="H82" s="2">
        <v>44757</v>
      </c>
      <c r="I82" t="s">
        <v>56</v>
      </c>
      <c r="J82" t="s">
        <v>562</v>
      </c>
      <c r="K82" s="2">
        <v>44757</v>
      </c>
      <c r="L82" t="s">
        <v>56</v>
      </c>
      <c r="M82" t="s">
        <v>562</v>
      </c>
      <c r="N82">
        <v>1</v>
      </c>
      <c r="O82">
        <v>0</v>
      </c>
      <c r="Q82" t="s">
        <v>40</v>
      </c>
      <c r="R82" t="s">
        <v>48</v>
      </c>
      <c r="W82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( 80, 1, 'ヤドラン', 'Slowbro', 3, 1.6, 78.5, '2022/07/15', 'fujii', 'init01', '2022/07/15', 'fujii', 'init01', 1, 0);</v>
      </c>
    </row>
    <row r="83" spans="1:23">
      <c r="A83">
        <v>81</v>
      </c>
      <c r="B83">
        <v>1</v>
      </c>
      <c r="C83" t="s">
        <v>137</v>
      </c>
      <c r="D83" t="s">
        <v>388</v>
      </c>
      <c r="E83">
        <f t="shared" si="2"/>
        <v>5</v>
      </c>
      <c r="F83">
        <v>0.3</v>
      </c>
      <c r="G83">
        <v>6</v>
      </c>
      <c r="H83" s="2">
        <v>44757</v>
      </c>
      <c r="I83" t="s">
        <v>56</v>
      </c>
      <c r="J83" t="s">
        <v>562</v>
      </c>
      <c r="K83" s="2">
        <v>44757</v>
      </c>
      <c r="L83" t="s">
        <v>56</v>
      </c>
      <c r="M83" t="s">
        <v>562</v>
      </c>
      <c r="N83">
        <v>1</v>
      </c>
      <c r="O83">
        <v>0</v>
      </c>
      <c r="Q83" t="s">
        <v>42</v>
      </c>
      <c r="R83" t="s">
        <v>54</v>
      </c>
      <c r="W83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( 81, 1, 'コイル', 'Magnemite', 5, 0.3, 6, '2022/07/15', 'fujii', 'init01', '2022/07/15', 'fujii', 'init01', 1, 0);</v>
      </c>
    </row>
    <row r="84" spans="1:23">
      <c r="A84">
        <v>82</v>
      </c>
      <c r="B84">
        <v>1</v>
      </c>
      <c r="C84" t="s">
        <v>138</v>
      </c>
      <c r="D84" t="s">
        <v>389</v>
      </c>
      <c r="E84">
        <f t="shared" si="2"/>
        <v>5</v>
      </c>
      <c r="F84">
        <v>1</v>
      </c>
      <c r="G84">
        <v>60</v>
      </c>
      <c r="H84" s="2">
        <v>44757</v>
      </c>
      <c r="I84" t="s">
        <v>56</v>
      </c>
      <c r="J84" t="s">
        <v>562</v>
      </c>
      <c r="K84" s="2">
        <v>44757</v>
      </c>
      <c r="L84" t="s">
        <v>56</v>
      </c>
      <c r="M84" t="s">
        <v>562</v>
      </c>
      <c r="N84">
        <v>1</v>
      </c>
      <c r="O84">
        <v>0</v>
      </c>
      <c r="Q84" t="s">
        <v>42</v>
      </c>
      <c r="R84" t="s">
        <v>54</v>
      </c>
      <c r="W84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( 82, 1, 'レアコイル', 'Magneton', 5, 1, 60, '2022/07/15', 'fujii', 'init01', '2022/07/15', 'fujii', 'init01', 1, 0);</v>
      </c>
    </row>
    <row r="85" spans="1:23">
      <c r="A85">
        <v>83</v>
      </c>
      <c r="B85">
        <v>1</v>
      </c>
      <c r="C85" t="s">
        <v>566</v>
      </c>
      <c r="D85" t="s">
        <v>567</v>
      </c>
      <c r="E85">
        <f t="shared" si="2"/>
        <v>10</v>
      </c>
      <c r="F85">
        <v>0.8</v>
      </c>
      <c r="G85">
        <v>15</v>
      </c>
      <c r="H85" s="2">
        <v>44757</v>
      </c>
      <c r="I85" t="s">
        <v>56</v>
      </c>
      <c r="J85" t="s">
        <v>562</v>
      </c>
      <c r="K85" s="2">
        <v>44757</v>
      </c>
      <c r="L85" t="s">
        <v>56</v>
      </c>
      <c r="M85" t="s">
        <v>562</v>
      </c>
      <c r="N85">
        <v>1</v>
      </c>
      <c r="O85">
        <v>0</v>
      </c>
      <c r="Q85" t="s">
        <v>47</v>
      </c>
      <c r="R85" t="s">
        <v>38</v>
      </c>
      <c r="W85" t="str">
        <f>"INSERT INTO PK_POKEDEX_MST ( "&amp;$A$2&amp;", "&amp;$B$2&amp;", "&amp;$C$2&amp;", "&amp;$D$2&amp;", "&amp;$E$2&amp;", "&amp;$F$2&amp;", "&amp;$G$2&amp;", "&amp;$H$2&amp;", "&amp;$I$2&amp;", "&amp;$J$2&amp;", "&amp;$K$2&amp;", "&amp;$L$2&amp;", "&amp;$M$2&amp;", "&amp;$N$2&amp;", "&amp;$O$2&amp;" ) VALUES ( "&amp;A85&amp;", "&amp;IF(ISBLANK(B85),"NULL",B85)&amp;", "&amp;"'"&amp;C85&amp;"'"&amp;", "&amp;"'"&amp;D85&amp;"'"&amp;", "&amp;E85&amp;", "&amp;F85&amp;", "&amp;G85&amp;", "&amp;"'"&amp;TEXT(H85,"yyyy/mm/dd")&amp;"'"&amp;", "&amp;"'"&amp;I85&amp;"'"&amp;", "&amp;"'"&amp;J85&amp;"'"&amp;", "&amp;"'"&amp;TEXT(K85,"yyyy/mm/dd")&amp;"'"&amp;", "&amp;"'"&amp;L85&amp;"'"&amp;", "&amp;"'"&amp;M85&amp;"'"&amp;", "&amp;N85&amp;", "&amp;O85&amp;");"</f>
        <v>INSERT INTO PK_POKEDEX_MST ( POKEMON_ID, POKEMON_ID_BRANCH, POKEMON_JP_NAME, POKEMON_EN_NAME, TYPE_ID, HEIGHT, WEIGHT, CREATE_DATE, CREATER, CREATE_PROGRAM, UPDATE_DATE, UPDATER, UPDATE_PROGRAM, UPDATE_COUNT, DELETE_FLAG ) VALUES ( 83, 1, 'カモネギ', 'Farfetchd', 10, 0.8, 15, '2022/07/15', 'fujii', 'init01', '2022/07/15', 'fujii', 'init01', 1, 0);</v>
      </c>
    </row>
    <row r="86" spans="1:23">
      <c r="A86">
        <v>84</v>
      </c>
      <c r="B86">
        <v>1</v>
      </c>
      <c r="C86" t="s">
        <v>139</v>
      </c>
      <c r="D86" t="s">
        <v>390</v>
      </c>
      <c r="E86">
        <f t="shared" si="2"/>
        <v>10</v>
      </c>
      <c r="F86">
        <v>1.4</v>
      </c>
      <c r="G86">
        <v>39.200000000000003</v>
      </c>
      <c r="H86" s="2">
        <v>44757</v>
      </c>
      <c r="I86" t="s">
        <v>56</v>
      </c>
      <c r="J86" t="s">
        <v>562</v>
      </c>
      <c r="K86" s="2">
        <v>44757</v>
      </c>
      <c r="L86" t="s">
        <v>56</v>
      </c>
      <c r="M86" t="s">
        <v>562</v>
      </c>
      <c r="N86">
        <v>1</v>
      </c>
      <c r="O86">
        <v>0</v>
      </c>
      <c r="Q86" t="s">
        <v>47</v>
      </c>
      <c r="R86" t="s">
        <v>38</v>
      </c>
      <c r="W86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( 84, 1, 'ドードー', 'Doduo', 10, 1.4, 39.2, '2022/07/15', 'fujii', 'init01', '2022/07/15', 'fujii', 'init01', 1, 0);</v>
      </c>
    </row>
    <row r="87" spans="1:23">
      <c r="A87">
        <v>85</v>
      </c>
      <c r="B87">
        <v>1</v>
      </c>
      <c r="C87" t="s">
        <v>140</v>
      </c>
      <c r="D87" t="s">
        <v>391</v>
      </c>
      <c r="E87">
        <f t="shared" si="2"/>
        <v>10</v>
      </c>
      <c r="F87">
        <v>1.8</v>
      </c>
      <c r="G87">
        <v>85.2</v>
      </c>
      <c r="H87" s="2">
        <v>44757</v>
      </c>
      <c r="I87" t="s">
        <v>56</v>
      </c>
      <c r="J87" t="s">
        <v>562</v>
      </c>
      <c r="K87" s="2">
        <v>44757</v>
      </c>
      <c r="L87" t="s">
        <v>56</v>
      </c>
      <c r="M87" t="s">
        <v>562</v>
      </c>
      <c r="N87">
        <v>1</v>
      </c>
      <c r="O87">
        <v>0</v>
      </c>
      <c r="Q87" t="s">
        <v>47</v>
      </c>
      <c r="R87" t="s">
        <v>38</v>
      </c>
      <c r="W87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( 85, 1, 'ドードリオ', 'Dodrio', 10, 1.8, 85.2, '2022/07/15', 'fujii', 'init01', '2022/07/15', 'fujii', 'init01', 1, 0);</v>
      </c>
    </row>
    <row r="88" spans="1:23">
      <c r="A88">
        <v>86</v>
      </c>
      <c r="B88">
        <v>1</v>
      </c>
      <c r="C88" t="s">
        <v>141</v>
      </c>
      <c r="D88" t="s">
        <v>392</v>
      </c>
      <c r="E88">
        <f t="shared" si="2"/>
        <v>3</v>
      </c>
      <c r="F88">
        <v>1.1000000000000001</v>
      </c>
      <c r="G88">
        <v>90</v>
      </c>
      <c r="H88" s="2">
        <v>44757</v>
      </c>
      <c r="I88" t="s">
        <v>56</v>
      </c>
      <c r="J88" t="s">
        <v>562</v>
      </c>
      <c r="K88" s="2">
        <v>44757</v>
      </c>
      <c r="L88" t="s">
        <v>56</v>
      </c>
      <c r="M88" t="s">
        <v>562</v>
      </c>
      <c r="N88">
        <v>1</v>
      </c>
      <c r="O88">
        <v>0</v>
      </c>
      <c r="Q88" t="s">
        <v>40</v>
      </c>
      <c r="W88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( 86, 1, 'パウワウ', 'Seel', 3, 1.1, 90, '2022/07/15', 'fujii', 'init01', '2022/07/15', 'fujii', 'init01', 1, 0);</v>
      </c>
    </row>
    <row r="89" spans="1:23">
      <c r="A89">
        <v>87</v>
      </c>
      <c r="B89">
        <v>1</v>
      </c>
      <c r="C89" t="s">
        <v>142</v>
      </c>
      <c r="D89" t="s">
        <v>393</v>
      </c>
      <c r="E89">
        <f t="shared" si="2"/>
        <v>3</v>
      </c>
      <c r="F89">
        <v>1.7</v>
      </c>
      <c r="G89">
        <v>120</v>
      </c>
      <c r="H89" s="2">
        <v>44757</v>
      </c>
      <c r="I89" t="s">
        <v>56</v>
      </c>
      <c r="J89" t="s">
        <v>562</v>
      </c>
      <c r="K89" s="2">
        <v>44757</v>
      </c>
      <c r="L89" t="s">
        <v>56</v>
      </c>
      <c r="M89" t="s">
        <v>562</v>
      </c>
      <c r="N89">
        <v>1</v>
      </c>
      <c r="O89">
        <v>0</v>
      </c>
      <c r="Q89" t="s">
        <v>40</v>
      </c>
      <c r="R89" t="s">
        <v>43</v>
      </c>
      <c r="W89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( 87, 1, 'ジュゴン', 'Dewgong', 3, 1.7, 120, '2022/07/15', 'fujii', 'init01', '2022/07/15', 'fujii', 'init01', 1, 0);</v>
      </c>
    </row>
    <row r="90" spans="1:23">
      <c r="A90">
        <v>88</v>
      </c>
      <c r="B90">
        <v>1</v>
      </c>
      <c r="C90" t="s">
        <v>143</v>
      </c>
      <c r="D90" t="s">
        <v>394</v>
      </c>
      <c r="E90">
        <f t="shared" si="2"/>
        <v>8</v>
      </c>
      <c r="F90">
        <v>0.9</v>
      </c>
      <c r="G90">
        <v>30</v>
      </c>
      <c r="H90" s="2">
        <v>44757</v>
      </c>
      <c r="I90" t="s">
        <v>56</v>
      </c>
      <c r="J90" t="s">
        <v>562</v>
      </c>
      <c r="K90" s="2">
        <v>44757</v>
      </c>
      <c r="L90" t="s">
        <v>56</v>
      </c>
      <c r="M90" t="s">
        <v>562</v>
      </c>
      <c r="N90">
        <v>1</v>
      </c>
      <c r="O90">
        <v>0</v>
      </c>
      <c r="Q90" t="s">
        <v>45</v>
      </c>
      <c r="W90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( 88, 1, 'ベトベター', 'Grimer', 8, 0.9, 30, '2022/07/15', 'fujii', 'init01', '2022/07/15', 'fujii', 'init01', 1, 0);</v>
      </c>
    </row>
    <row r="91" spans="1:23">
      <c r="A91">
        <v>89</v>
      </c>
      <c r="B91">
        <v>1</v>
      </c>
      <c r="C91" t="s">
        <v>144</v>
      </c>
      <c r="D91" t="s">
        <v>395</v>
      </c>
      <c r="E91">
        <f t="shared" si="2"/>
        <v>8</v>
      </c>
      <c r="F91">
        <v>1.2</v>
      </c>
      <c r="G91">
        <v>30</v>
      </c>
      <c r="H91" s="2">
        <v>44757</v>
      </c>
      <c r="I91" t="s">
        <v>56</v>
      </c>
      <c r="J91" t="s">
        <v>562</v>
      </c>
      <c r="K91" s="2">
        <v>44757</v>
      </c>
      <c r="L91" t="s">
        <v>56</v>
      </c>
      <c r="M91" t="s">
        <v>562</v>
      </c>
      <c r="N91">
        <v>1</v>
      </c>
      <c r="O91">
        <v>0</v>
      </c>
      <c r="Q91" t="s">
        <v>45</v>
      </c>
      <c r="W91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( 89, 1, 'ベトベトン', 'Muk', 8, 1.2, 30, '2022/07/15', 'fujii', 'init01', '2022/07/15', 'fujii', 'init01', 1, 0);</v>
      </c>
    </row>
    <row r="92" spans="1:23">
      <c r="A92">
        <v>90</v>
      </c>
      <c r="B92">
        <v>1</v>
      </c>
      <c r="C92" t="s">
        <v>145</v>
      </c>
      <c r="D92" t="s">
        <v>396</v>
      </c>
      <c r="E92">
        <f t="shared" si="2"/>
        <v>3</v>
      </c>
      <c r="F92">
        <v>0.3</v>
      </c>
      <c r="G92">
        <v>4</v>
      </c>
      <c r="H92" s="2">
        <v>44757</v>
      </c>
      <c r="I92" t="s">
        <v>56</v>
      </c>
      <c r="J92" t="s">
        <v>562</v>
      </c>
      <c r="K92" s="2">
        <v>44757</v>
      </c>
      <c r="L92" t="s">
        <v>56</v>
      </c>
      <c r="M92" t="s">
        <v>562</v>
      </c>
      <c r="N92">
        <v>1</v>
      </c>
      <c r="O92">
        <v>0</v>
      </c>
      <c r="Q92" t="s">
        <v>40</v>
      </c>
      <c r="W92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( 90, 1, 'シェルダー', 'Shellder', 3, 0.3, 4, '2022/07/15', 'fujii', 'init01', '2022/07/15', 'fujii', 'init01', 1, 0);</v>
      </c>
    </row>
    <row r="93" spans="1:23">
      <c r="A93">
        <v>91</v>
      </c>
      <c r="B93">
        <v>1</v>
      </c>
      <c r="C93" t="s">
        <v>146</v>
      </c>
      <c r="D93" t="s">
        <v>397</v>
      </c>
      <c r="E93">
        <f t="shared" si="2"/>
        <v>3</v>
      </c>
      <c r="F93">
        <v>1.5</v>
      </c>
      <c r="G93">
        <v>132.5</v>
      </c>
      <c r="H93" s="2">
        <v>44757</v>
      </c>
      <c r="I93" t="s">
        <v>56</v>
      </c>
      <c r="J93" t="s">
        <v>562</v>
      </c>
      <c r="K93" s="2">
        <v>44757</v>
      </c>
      <c r="L93" t="s">
        <v>56</v>
      </c>
      <c r="M93" t="s">
        <v>562</v>
      </c>
      <c r="N93">
        <v>1</v>
      </c>
      <c r="O93">
        <v>0</v>
      </c>
      <c r="Q93" t="s">
        <v>40</v>
      </c>
      <c r="R93" t="s">
        <v>43</v>
      </c>
      <c r="W93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( 91, 1, 'パルシェン', 'Cloyster', 3, 1.5, 132.5, '2022/07/15', 'fujii', 'init01', '2022/07/15', 'fujii', 'init01', 1, 0);</v>
      </c>
    </row>
    <row r="94" spans="1:23">
      <c r="A94">
        <v>92</v>
      </c>
      <c r="B94">
        <v>1</v>
      </c>
      <c r="C94" t="s">
        <v>147</v>
      </c>
      <c r="D94" t="s">
        <v>398</v>
      </c>
      <c r="E94">
        <f t="shared" si="2"/>
        <v>14</v>
      </c>
      <c r="F94">
        <v>1.3</v>
      </c>
      <c r="G94">
        <v>0.1</v>
      </c>
      <c r="H94" s="2">
        <v>44757</v>
      </c>
      <c r="I94" t="s">
        <v>56</v>
      </c>
      <c r="J94" t="s">
        <v>562</v>
      </c>
      <c r="K94" s="2">
        <v>44757</v>
      </c>
      <c r="L94" t="s">
        <v>56</v>
      </c>
      <c r="M94" t="s">
        <v>562</v>
      </c>
      <c r="N94">
        <v>1</v>
      </c>
      <c r="O94">
        <v>0</v>
      </c>
      <c r="Q94" t="s">
        <v>51</v>
      </c>
      <c r="R94" t="s">
        <v>45</v>
      </c>
      <c r="W94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( 92, 1, 'ゴース', 'Gastly', 14, 1.3, 0.1, '2022/07/15', 'fujii', 'init01', '2022/07/15', 'fujii', 'init01', 1, 0);</v>
      </c>
    </row>
    <row r="95" spans="1:23">
      <c r="A95">
        <v>93</v>
      </c>
      <c r="B95">
        <v>1</v>
      </c>
      <c r="C95" t="s">
        <v>51</v>
      </c>
      <c r="D95" t="s">
        <v>399</v>
      </c>
      <c r="E95">
        <f t="shared" si="2"/>
        <v>14</v>
      </c>
      <c r="F95">
        <v>1.6</v>
      </c>
      <c r="G95">
        <v>0.1</v>
      </c>
      <c r="H95" s="2">
        <v>44757</v>
      </c>
      <c r="I95" t="s">
        <v>56</v>
      </c>
      <c r="J95" t="s">
        <v>562</v>
      </c>
      <c r="K95" s="2">
        <v>44757</v>
      </c>
      <c r="L95" t="s">
        <v>56</v>
      </c>
      <c r="M95" t="s">
        <v>562</v>
      </c>
      <c r="N95">
        <v>1</v>
      </c>
      <c r="O95">
        <v>0</v>
      </c>
      <c r="Q95" t="s">
        <v>51</v>
      </c>
      <c r="R95" t="s">
        <v>45</v>
      </c>
      <c r="W95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( 93, 1, 'ゴースト', 'Haunter', 14, 1.6, 0.1, '2022/07/15', 'fujii', 'init01', '2022/07/15', 'fujii', 'init01', 1, 0);</v>
      </c>
    </row>
    <row r="96" spans="1:23">
      <c r="A96">
        <v>94</v>
      </c>
      <c r="B96">
        <v>1</v>
      </c>
      <c r="C96" t="s">
        <v>148</v>
      </c>
      <c r="D96" t="s">
        <v>400</v>
      </c>
      <c r="E96">
        <f t="shared" si="2"/>
        <v>14</v>
      </c>
      <c r="F96">
        <v>1.5</v>
      </c>
      <c r="G96">
        <v>40.5</v>
      </c>
      <c r="H96" s="2">
        <v>44757</v>
      </c>
      <c r="I96" t="s">
        <v>56</v>
      </c>
      <c r="J96" t="s">
        <v>562</v>
      </c>
      <c r="K96" s="2">
        <v>44757</v>
      </c>
      <c r="L96" t="s">
        <v>56</v>
      </c>
      <c r="M96" t="s">
        <v>562</v>
      </c>
      <c r="N96">
        <v>1</v>
      </c>
      <c r="O96">
        <v>0</v>
      </c>
      <c r="Q96" t="s">
        <v>51</v>
      </c>
      <c r="R96" t="s">
        <v>45</v>
      </c>
      <c r="W96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( 94, 1, 'ゲンガー', 'Gengar', 14, 1.5, 40.5, '2022/07/15', 'fujii', 'init01', '2022/07/15', 'fujii', 'init01', 1, 0);</v>
      </c>
    </row>
    <row r="97" spans="1:23">
      <c r="A97">
        <v>95</v>
      </c>
      <c r="B97">
        <v>1</v>
      </c>
      <c r="C97" t="s">
        <v>149</v>
      </c>
      <c r="D97" t="s">
        <v>401</v>
      </c>
      <c r="E97">
        <f t="shared" si="2"/>
        <v>13</v>
      </c>
      <c r="F97">
        <v>8.8000000000000007</v>
      </c>
      <c r="G97">
        <v>210</v>
      </c>
      <c r="H97" s="2">
        <v>44757</v>
      </c>
      <c r="I97" t="s">
        <v>56</v>
      </c>
      <c r="J97" t="s">
        <v>562</v>
      </c>
      <c r="K97" s="2">
        <v>44757</v>
      </c>
      <c r="L97" t="s">
        <v>56</v>
      </c>
      <c r="M97" t="s">
        <v>562</v>
      </c>
      <c r="N97">
        <v>1</v>
      </c>
      <c r="O97">
        <v>0</v>
      </c>
      <c r="Q97" t="s">
        <v>50</v>
      </c>
      <c r="R97" t="s">
        <v>46</v>
      </c>
      <c r="W97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( 95, 1, 'イワーク', 'Onix', 13, 8.8, 210, '2022/07/15', 'fujii', 'init01', '2022/07/15', 'fujii', 'init01', 1, 0);</v>
      </c>
    </row>
    <row r="98" spans="1:23">
      <c r="A98">
        <v>96</v>
      </c>
      <c r="B98">
        <v>1</v>
      </c>
      <c r="C98" t="s">
        <v>150</v>
      </c>
      <c r="D98" t="s">
        <v>402</v>
      </c>
      <c r="E98">
        <f t="shared" si="2"/>
        <v>11</v>
      </c>
      <c r="F98">
        <v>1</v>
      </c>
      <c r="G98">
        <v>32.4</v>
      </c>
      <c r="H98" s="2">
        <v>44757</v>
      </c>
      <c r="I98" t="s">
        <v>56</v>
      </c>
      <c r="J98" t="s">
        <v>562</v>
      </c>
      <c r="K98" s="2">
        <v>44757</v>
      </c>
      <c r="L98" t="s">
        <v>56</v>
      </c>
      <c r="M98" t="s">
        <v>562</v>
      </c>
      <c r="N98">
        <v>1</v>
      </c>
      <c r="O98">
        <v>0</v>
      </c>
      <c r="Q98" t="s">
        <v>48</v>
      </c>
      <c r="W98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( 96, 1, 'スリープ', 'Drowzee', 11, 1, 32.4, '2022/07/15', 'fujii', 'init01', '2022/07/15', 'fujii', 'init01', 1, 0);</v>
      </c>
    </row>
    <row r="99" spans="1:23">
      <c r="A99">
        <v>97</v>
      </c>
      <c r="B99">
        <v>1</v>
      </c>
      <c r="C99" t="s">
        <v>151</v>
      </c>
      <c r="D99" t="s">
        <v>403</v>
      </c>
      <c r="E99">
        <f t="shared" si="2"/>
        <v>11</v>
      </c>
      <c r="F99">
        <v>1.6</v>
      </c>
      <c r="G99">
        <v>75.599999999999994</v>
      </c>
      <c r="H99" s="2">
        <v>44757</v>
      </c>
      <c r="I99" t="s">
        <v>56</v>
      </c>
      <c r="J99" t="s">
        <v>562</v>
      </c>
      <c r="K99" s="2">
        <v>44757</v>
      </c>
      <c r="L99" t="s">
        <v>56</v>
      </c>
      <c r="M99" t="s">
        <v>562</v>
      </c>
      <c r="N99">
        <v>1</v>
      </c>
      <c r="O99">
        <v>0</v>
      </c>
      <c r="Q99" t="s">
        <v>48</v>
      </c>
      <c r="W99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( 97, 1, 'スリーパー', 'Hypno', 11, 1.6, 75.6, '2022/07/15', 'fujii', 'init01', '2022/07/15', 'fujii', 'init01', 1, 0);</v>
      </c>
    </row>
    <row r="100" spans="1:23">
      <c r="A100">
        <v>98</v>
      </c>
      <c r="B100">
        <v>1</v>
      </c>
      <c r="C100" t="s">
        <v>152</v>
      </c>
      <c r="D100" t="s">
        <v>404</v>
      </c>
      <c r="E100">
        <f t="shared" si="2"/>
        <v>3</v>
      </c>
      <c r="F100">
        <v>0.4</v>
      </c>
      <c r="G100">
        <v>6.5</v>
      </c>
      <c r="H100" s="2">
        <v>44757</v>
      </c>
      <c r="I100" t="s">
        <v>56</v>
      </c>
      <c r="J100" t="s">
        <v>562</v>
      </c>
      <c r="K100" s="2">
        <v>44757</v>
      </c>
      <c r="L100" t="s">
        <v>56</v>
      </c>
      <c r="M100" t="s">
        <v>562</v>
      </c>
      <c r="N100">
        <v>1</v>
      </c>
      <c r="O100">
        <v>0</v>
      </c>
      <c r="Q100" t="s">
        <v>40</v>
      </c>
      <c r="W100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( 98, 1, 'クラブ', 'Krabby', 3, 0.4, 6.5, '2022/07/15', 'fujii', 'init01', '2022/07/15', 'fujii', 'init01', 1, 0);</v>
      </c>
    </row>
    <row r="101" spans="1:23">
      <c r="A101">
        <v>99</v>
      </c>
      <c r="B101">
        <v>1</v>
      </c>
      <c r="C101" t="s">
        <v>153</v>
      </c>
      <c r="D101" t="s">
        <v>405</v>
      </c>
      <c r="E101">
        <f t="shared" si="2"/>
        <v>3</v>
      </c>
      <c r="F101">
        <v>1.3</v>
      </c>
      <c r="G101">
        <v>60</v>
      </c>
      <c r="H101" s="2">
        <v>44757</v>
      </c>
      <c r="I101" t="s">
        <v>56</v>
      </c>
      <c r="J101" t="s">
        <v>562</v>
      </c>
      <c r="K101" s="2">
        <v>44757</v>
      </c>
      <c r="L101" t="s">
        <v>56</v>
      </c>
      <c r="M101" t="s">
        <v>562</v>
      </c>
      <c r="N101">
        <v>1</v>
      </c>
      <c r="O101">
        <v>0</v>
      </c>
      <c r="Q101" t="s">
        <v>40</v>
      </c>
      <c r="W101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( 99, 1, 'キングラー', 'Kingler', 3, 1.3, 60, '2022/07/15', 'fujii', 'init01', '2022/07/15', 'fujii', 'init01', 1, 0);</v>
      </c>
    </row>
    <row r="102" spans="1:23">
      <c r="A102">
        <v>100</v>
      </c>
      <c r="B102">
        <v>1</v>
      </c>
      <c r="C102" t="s">
        <v>154</v>
      </c>
      <c r="D102" t="s">
        <v>406</v>
      </c>
      <c r="E102">
        <f t="shared" si="2"/>
        <v>5</v>
      </c>
      <c r="F102">
        <v>0.5</v>
      </c>
      <c r="G102">
        <v>10.4</v>
      </c>
      <c r="H102" s="2">
        <v>44757</v>
      </c>
      <c r="I102" t="s">
        <v>56</v>
      </c>
      <c r="J102" t="s">
        <v>562</v>
      </c>
      <c r="K102" s="2">
        <v>44757</v>
      </c>
      <c r="L102" t="s">
        <v>56</v>
      </c>
      <c r="M102" t="s">
        <v>562</v>
      </c>
      <c r="N102">
        <v>1</v>
      </c>
      <c r="O102">
        <v>0</v>
      </c>
      <c r="Q102" t="s">
        <v>42</v>
      </c>
      <c r="W102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( 100, 1, 'ビリリダマ', 'Voltorb', 5, 0.5, 10.4, '2022/07/15', 'fujii', 'init01', '2022/07/15', 'fujii', 'init01', 1, 0);</v>
      </c>
    </row>
    <row r="103" spans="1:23">
      <c r="A103">
        <v>101</v>
      </c>
      <c r="B103">
        <v>1</v>
      </c>
      <c r="C103" t="s">
        <v>155</v>
      </c>
      <c r="D103" t="s">
        <v>407</v>
      </c>
      <c r="E103">
        <f t="shared" si="2"/>
        <v>5</v>
      </c>
      <c r="F103">
        <v>1.2</v>
      </c>
      <c r="G103">
        <v>66.599999999999994</v>
      </c>
      <c r="H103" s="2">
        <v>44757</v>
      </c>
      <c r="I103" t="s">
        <v>56</v>
      </c>
      <c r="J103" t="s">
        <v>562</v>
      </c>
      <c r="K103" s="2">
        <v>44757</v>
      </c>
      <c r="L103" t="s">
        <v>56</v>
      </c>
      <c r="M103" t="s">
        <v>562</v>
      </c>
      <c r="N103">
        <v>1</v>
      </c>
      <c r="O103">
        <v>0</v>
      </c>
      <c r="Q103" t="s">
        <v>42</v>
      </c>
      <c r="W103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( 101, 1, 'マルマイン', 'Electrode', 5, 1.2, 66.6, '2022/07/15', 'fujii', 'init01', '2022/07/15', 'fujii', 'init01', 1, 0);</v>
      </c>
    </row>
    <row r="104" spans="1:23">
      <c r="A104">
        <v>102</v>
      </c>
      <c r="B104">
        <v>1</v>
      </c>
      <c r="C104" t="s">
        <v>156</v>
      </c>
      <c r="D104" t="s">
        <v>408</v>
      </c>
      <c r="E104">
        <f t="shared" si="2"/>
        <v>4</v>
      </c>
      <c r="F104">
        <v>0.4</v>
      </c>
      <c r="G104">
        <v>25</v>
      </c>
      <c r="H104" s="2">
        <v>44757</v>
      </c>
      <c r="I104" t="s">
        <v>56</v>
      </c>
      <c r="J104" t="s">
        <v>562</v>
      </c>
      <c r="K104" s="2">
        <v>44757</v>
      </c>
      <c r="L104" t="s">
        <v>56</v>
      </c>
      <c r="M104" t="s">
        <v>562</v>
      </c>
      <c r="N104">
        <v>1</v>
      </c>
      <c r="O104">
        <v>0</v>
      </c>
      <c r="Q104" t="s">
        <v>41</v>
      </c>
      <c r="R104" t="s">
        <v>48</v>
      </c>
      <c r="W104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( 102, 1, 'タマタマ', 'Exeggcute', 4, 0.4, 25, '2022/07/15', 'fujii', 'init01', '2022/07/15', 'fujii', 'init01', 1, 0);</v>
      </c>
    </row>
    <row r="105" spans="1:23">
      <c r="A105">
        <v>103</v>
      </c>
      <c r="B105">
        <v>1</v>
      </c>
      <c r="C105" t="s">
        <v>157</v>
      </c>
      <c r="D105" t="s">
        <v>409</v>
      </c>
      <c r="E105">
        <f t="shared" si="2"/>
        <v>4</v>
      </c>
      <c r="F105">
        <v>2</v>
      </c>
      <c r="G105">
        <v>120</v>
      </c>
      <c r="H105" s="2">
        <v>44757</v>
      </c>
      <c r="I105" t="s">
        <v>56</v>
      </c>
      <c r="J105" t="s">
        <v>562</v>
      </c>
      <c r="K105" s="2">
        <v>44757</v>
      </c>
      <c r="L105" t="s">
        <v>56</v>
      </c>
      <c r="M105" t="s">
        <v>562</v>
      </c>
      <c r="N105">
        <v>1</v>
      </c>
      <c r="O105">
        <v>0</v>
      </c>
      <c r="Q105" t="s">
        <v>41</v>
      </c>
      <c r="R105" t="s">
        <v>48</v>
      </c>
      <c r="W105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( 103, 1, 'ナッシー', 'Exeggutor', 4, 2, 120, '2022/07/15', 'fujii', 'init01', '2022/07/15', 'fujii', 'init01', 1, 0);</v>
      </c>
    </row>
    <row r="106" spans="1:23">
      <c r="A106">
        <v>104</v>
      </c>
      <c r="B106">
        <v>1</v>
      </c>
      <c r="C106" t="s">
        <v>158</v>
      </c>
      <c r="D106" t="s">
        <v>410</v>
      </c>
      <c r="E106">
        <f t="shared" si="2"/>
        <v>9</v>
      </c>
      <c r="F106">
        <v>0.4</v>
      </c>
      <c r="G106">
        <v>6.5</v>
      </c>
      <c r="H106" s="2">
        <v>44757</v>
      </c>
      <c r="I106" t="s">
        <v>56</v>
      </c>
      <c r="J106" t="s">
        <v>562</v>
      </c>
      <c r="K106" s="2">
        <v>44757</v>
      </c>
      <c r="L106" t="s">
        <v>56</v>
      </c>
      <c r="M106" t="s">
        <v>562</v>
      </c>
      <c r="N106">
        <v>1</v>
      </c>
      <c r="O106">
        <v>0</v>
      </c>
      <c r="Q106" t="s">
        <v>46</v>
      </c>
      <c r="W106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( 104, 1, 'カラカラ', 'Cubone', 9, 0.4, 6.5, '2022/07/15', 'fujii', 'init01', '2022/07/15', 'fujii', 'init01', 1, 0);</v>
      </c>
    </row>
    <row r="107" spans="1:23">
      <c r="A107">
        <v>105</v>
      </c>
      <c r="B107">
        <v>1</v>
      </c>
      <c r="C107" t="s">
        <v>159</v>
      </c>
      <c r="D107" t="s">
        <v>411</v>
      </c>
      <c r="E107">
        <f t="shared" si="2"/>
        <v>9</v>
      </c>
      <c r="F107">
        <v>1</v>
      </c>
      <c r="G107">
        <v>45</v>
      </c>
      <c r="H107" s="2">
        <v>44757</v>
      </c>
      <c r="I107" t="s">
        <v>56</v>
      </c>
      <c r="J107" t="s">
        <v>562</v>
      </c>
      <c r="K107" s="2">
        <v>44757</v>
      </c>
      <c r="L107" t="s">
        <v>56</v>
      </c>
      <c r="M107" t="s">
        <v>562</v>
      </c>
      <c r="N107">
        <v>1</v>
      </c>
      <c r="O107">
        <v>0</v>
      </c>
      <c r="Q107" t="s">
        <v>46</v>
      </c>
      <c r="W107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( 105, 1, 'ガラガラ', 'Marowak', 9, 1, 45, '2022/07/15', 'fujii', 'init01', '2022/07/15', 'fujii', 'init01', 1, 0);</v>
      </c>
    </row>
    <row r="108" spans="1:23">
      <c r="A108">
        <v>106</v>
      </c>
      <c r="B108">
        <v>1</v>
      </c>
      <c r="C108" t="s">
        <v>160</v>
      </c>
      <c r="D108" t="s">
        <v>412</v>
      </c>
      <c r="E108">
        <f t="shared" si="2"/>
        <v>7</v>
      </c>
      <c r="F108">
        <v>1.5</v>
      </c>
      <c r="G108">
        <v>49.8</v>
      </c>
      <c r="H108" s="2">
        <v>44757</v>
      </c>
      <c r="I108" t="s">
        <v>56</v>
      </c>
      <c r="J108" t="s">
        <v>562</v>
      </c>
      <c r="K108" s="2">
        <v>44757</v>
      </c>
      <c r="L108" t="s">
        <v>56</v>
      </c>
      <c r="M108" t="s">
        <v>562</v>
      </c>
      <c r="N108">
        <v>1</v>
      </c>
      <c r="O108">
        <v>0</v>
      </c>
      <c r="Q108" t="s">
        <v>44</v>
      </c>
      <c r="W108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( 106, 1, 'サワムラー', 'Hitmonlee', 7, 1.5, 49.8, '2022/07/15', 'fujii', 'init01', '2022/07/15', 'fujii', 'init01', 1, 0);</v>
      </c>
    </row>
    <row r="109" spans="1:23">
      <c r="A109">
        <v>107</v>
      </c>
      <c r="B109">
        <v>1</v>
      </c>
      <c r="C109" t="s">
        <v>161</v>
      </c>
      <c r="D109" t="s">
        <v>413</v>
      </c>
      <c r="E109">
        <f t="shared" si="2"/>
        <v>7</v>
      </c>
      <c r="F109">
        <v>1.4</v>
      </c>
      <c r="G109">
        <v>50.2</v>
      </c>
      <c r="H109" s="2">
        <v>44757</v>
      </c>
      <c r="I109" t="s">
        <v>56</v>
      </c>
      <c r="J109" t="s">
        <v>562</v>
      </c>
      <c r="K109" s="2">
        <v>44757</v>
      </c>
      <c r="L109" t="s">
        <v>56</v>
      </c>
      <c r="M109" t="s">
        <v>562</v>
      </c>
      <c r="N109">
        <v>1</v>
      </c>
      <c r="O109">
        <v>0</v>
      </c>
      <c r="Q109" t="s">
        <v>44</v>
      </c>
      <c r="W109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( 107, 1, 'エビワラー', 'Hitmonchan', 7, 1.4, 50.2, '2022/07/15', 'fujii', 'init01', '2022/07/15', 'fujii', 'init01', 1, 0);</v>
      </c>
    </row>
    <row r="110" spans="1:23">
      <c r="A110">
        <v>108</v>
      </c>
      <c r="B110">
        <v>1</v>
      </c>
      <c r="C110" t="s">
        <v>162</v>
      </c>
      <c r="D110" t="s">
        <v>414</v>
      </c>
      <c r="E110">
        <f t="shared" si="2"/>
        <v>1</v>
      </c>
      <c r="F110">
        <v>1.2</v>
      </c>
      <c r="G110">
        <v>65.5</v>
      </c>
      <c r="H110" s="2">
        <v>44757</v>
      </c>
      <c r="I110" t="s">
        <v>56</v>
      </c>
      <c r="J110" t="s">
        <v>562</v>
      </c>
      <c r="K110" s="2">
        <v>44757</v>
      </c>
      <c r="L110" t="s">
        <v>56</v>
      </c>
      <c r="M110" t="s">
        <v>562</v>
      </c>
      <c r="N110">
        <v>1</v>
      </c>
      <c r="O110">
        <v>0</v>
      </c>
      <c r="Q110" t="s">
        <v>38</v>
      </c>
      <c r="W110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( 108, 1, 'ベロリンガ', 'Lickitung', 1, 1.2, 65.5, '2022/07/15', 'fujii', 'init01', '2022/07/15', 'fujii', 'init01', 1, 0);</v>
      </c>
    </row>
    <row r="111" spans="1:23">
      <c r="A111">
        <v>109</v>
      </c>
      <c r="B111">
        <v>1</v>
      </c>
      <c r="C111" t="s">
        <v>163</v>
      </c>
      <c r="D111" t="s">
        <v>415</v>
      </c>
      <c r="E111">
        <f t="shared" si="2"/>
        <v>8</v>
      </c>
      <c r="F111">
        <v>0.6</v>
      </c>
      <c r="G111">
        <v>1</v>
      </c>
      <c r="H111" s="2">
        <v>44757</v>
      </c>
      <c r="I111" t="s">
        <v>56</v>
      </c>
      <c r="J111" t="s">
        <v>562</v>
      </c>
      <c r="K111" s="2">
        <v>44757</v>
      </c>
      <c r="L111" t="s">
        <v>56</v>
      </c>
      <c r="M111" t="s">
        <v>562</v>
      </c>
      <c r="N111">
        <v>1</v>
      </c>
      <c r="O111">
        <v>0</v>
      </c>
      <c r="Q111" t="s">
        <v>45</v>
      </c>
      <c r="W111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( 109, 1, 'ドガース', 'Koffing', 8, 0.6, 1, '2022/07/15', 'fujii', 'init01', '2022/07/15', 'fujii', 'init01', 1, 0);</v>
      </c>
    </row>
    <row r="112" spans="1:23">
      <c r="A112">
        <v>110</v>
      </c>
      <c r="B112">
        <v>1</v>
      </c>
      <c r="C112" t="s">
        <v>164</v>
      </c>
      <c r="D112" t="s">
        <v>416</v>
      </c>
      <c r="E112">
        <f t="shared" si="2"/>
        <v>8</v>
      </c>
      <c r="F112">
        <v>1.2</v>
      </c>
      <c r="G112">
        <v>9.5</v>
      </c>
      <c r="H112" s="2">
        <v>44757</v>
      </c>
      <c r="I112" t="s">
        <v>56</v>
      </c>
      <c r="J112" t="s">
        <v>562</v>
      </c>
      <c r="K112" s="2">
        <v>44757</v>
      </c>
      <c r="L112" t="s">
        <v>56</v>
      </c>
      <c r="M112" t="s">
        <v>562</v>
      </c>
      <c r="N112">
        <v>1</v>
      </c>
      <c r="O112">
        <v>0</v>
      </c>
      <c r="Q112" t="s">
        <v>45</v>
      </c>
      <c r="W112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( 110, 1, 'マタドガス', 'Weezing', 8, 1.2, 9.5, '2022/07/15', 'fujii', 'init01', '2022/07/15', 'fujii', 'init01', 1, 0);</v>
      </c>
    </row>
    <row r="113" spans="1:23">
      <c r="A113">
        <v>111</v>
      </c>
      <c r="B113">
        <v>1</v>
      </c>
      <c r="C113" t="s">
        <v>165</v>
      </c>
      <c r="D113" t="s">
        <v>417</v>
      </c>
      <c r="E113">
        <f t="shared" si="2"/>
        <v>9</v>
      </c>
      <c r="F113">
        <v>1</v>
      </c>
      <c r="G113">
        <v>115</v>
      </c>
      <c r="H113" s="2">
        <v>44757</v>
      </c>
      <c r="I113" t="s">
        <v>56</v>
      </c>
      <c r="J113" t="s">
        <v>562</v>
      </c>
      <c r="K113" s="2">
        <v>44757</v>
      </c>
      <c r="L113" t="s">
        <v>56</v>
      </c>
      <c r="M113" t="s">
        <v>562</v>
      </c>
      <c r="N113">
        <v>1</v>
      </c>
      <c r="O113">
        <v>0</v>
      </c>
      <c r="Q113" t="s">
        <v>46</v>
      </c>
      <c r="R113" t="s">
        <v>50</v>
      </c>
      <c r="W113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( 111, 1, 'サイホーン', 'Rhyhorn', 9, 1, 115, '2022/07/15', 'fujii', 'init01', '2022/07/15', 'fujii', 'init01', 1, 0);</v>
      </c>
    </row>
    <row r="114" spans="1:23">
      <c r="A114">
        <v>112</v>
      </c>
      <c r="B114">
        <v>1</v>
      </c>
      <c r="C114" t="s">
        <v>166</v>
      </c>
      <c r="D114" t="s">
        <v>418</v>
      </c>
      <c r="E114">
        <f t="shared" si="2"/>
        <v>9</v>
      </c>
      <c r="F114">
        <v>1.9</v>
      </c>
      <c r="G114">
        <v>120</v>
      </c>
      <c r="H114" s="2">
        <v>44757</v>
      </c>
      <c r="I114" t="s">
        <v>56</v>
      </c>
      <c r="J114" t="s">
        <v>562</v>
      </c>
      <c r="K114" s="2">
        <v>44757</v>
      </c>
      <c r="L114" t="s">
        <v>56</v>
      </c>
      <c r="M114" t="s">
        <v>562</v>
      </c>
      <c r="N114">
        <v>1</v>
      </c>
      <c r="O114">
        <v>0</v>
      </c>
      <c r="Q114" t="s">
        <v>46</v>
      </c>
      <c r="R114" t="s">
        <v>50</v>
      </c>
      <c r="W114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( 112, 1, 'サイドン', 'Rhydon', 9, 1.9, 120, '2022/07/15', 'fujii', 'init01', '2022/07/15', 'fujii', 'init01', 1, 0);</v>
      </c>
    </row>
    <row r="115" spans="1:23">
      <c r="A115">
        <v>113</v>
      </c>
      <c r="B115">
        <v>1</v>
      </c>
      <c r="C115" t="s">
        <v>167</v>
      </c>
      <c r="D115" t="s">
        <v>419</v>
      </c>
      <c r="E115">
        <f t="shared" si="2"/>
        <v>1</v>
      </c>
      <c r="F115">
        <v>1.1000000000000001</v>
      </c>
      <c r="G115">
        <v>34.6</v>
      </c>
      <c r="H115" s="2">
        <v>44757</v>
      </c>
      <c r="I115" t="s">
        <v>56</v>
      </c>
      <c r="J115" t="s">
        <v>562</v>
      </c>
      <c r="K115" s="2">
        <v>44757</v>
      </c>
      <c r="L115" t="s">
        <v>56</v>
      </c>
      <c r="M115" t="s">
        <v>562</v>
      </c>
      <c r="N115">
        <v>1</v>
      </c>
      <c r="O115">
        <v>0</v>
      </c>
      <c r="Q115" t="s">
        <v>38</v>
      </c>
      <c r="W115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( 113, 1, 'ラッキー', 'Chansey', 1, 1.1, 34.6, '2022/07/15', 'fujii', 'init01', '2022/07/15', 'fujii', 'init01', 1, 0);</v>
      </c>
    </row>
    <row r="116" spans="1:23">
      <c r="A116">
        <v>114</v>
      </c>
      <c r="B116">
        <v>1</v>
      </c>
      <c r="C116" t="s">
        <v>168</v>
      </c>
      <c r="D116" t="s">
        <v>420</v>
      </c>
      <c r="E116">
        <f t="shared" si="2"/>
        <v>4</v>
      </c>
      <c r="F116">
        <v>1</v>
      </c>
      <c r="G116">
        <v>35</v>
      </c>
      <c r="H116" s="2">
        <v>44757</v>
      </c>
      <c r="I116" t="s">
        <v>56</v>
      </c>
      <c r="J116" t="s">
        <v>562</v>
      </c>
      <c r="K116" s="2">
        <v>44757</v>
      </c>
      <c r="L116" t="s">
        <v>56</v>
      </c>
      <c r="M116" t="s">
        <v>562</v>
      </c>
      <c r="N116">
        <v>1</v>
      </c>
      <c r="O116">
        <v>0</v>
      </c>
      <c r="Q116" t="s">
        <v>41</v>
      </c>
      <c r="W116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( 114, 1, 'モンジャラ', 'Tangela', 4, 1, 35, '2022/07/15', 'fujii', 'init01', '2022/07/15', 'fujii', 'init01', 1, 0);</v>
      </c>
    </row>
    <row r="117" spans="1:23">
      <c r="A117">
        <v>115</v>
      </c>
      <c r="B117">
        <v>1</v>
      </c>
      <c r="C117" t="s">
        <v>169</v>
      </c>
      <c r="D117" t="s">
        <v>421</v>
      </c>
      <c r="E117">
        <f t="shared" si="2"/>
        <v>1</v>
      </c>
      <c r="F117">
        <v>2.2000000000000002</v>
      </c>
      <c r="G117">
        <v>80</v>
      </c>
      <c r="H117" s="2">
        <v>44757</v>
      </c>
      <c r="I117" t="s">
        <v>56</v>
      </c>
      <c r="J117" t="s">
        <v>562</v>
      </c>
      <c r="K117" s="2">
        <v>44757</v>
      </c>
      <c r="L117" t="s">
        <v>56</v>
      </c>
      <c r="M117" t="s">
        <v>562</v>
      </c>
      <c r="N117">
        <v>1</v>
      </c>
      <c r="O117">
        <v>0</v>
      </c>
      <c r="Q117" t="s">
        <v>38</v>
      </c>
      <c r="W117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( 115, 1, 'ガルーラ', 'Kangaskhan', 1, 2.2, 80, '2022/07/15', 'fujii', 'init01', '2022/07/15', 'fujii', 'init01', 1, 0);</v>
      </c>
    </row>
    <row r="118" spans="1:23">
      <c r="A118">
        <v>116</v>
      </c>
      <c r="B118">
        <v>1</v>
      </c>
      <c r="C118" t="s">
        <v>170</v>
      </c>
      <c r="D118" t="s">
        <v>422</v>
      </c>
      <c r="E118">
        <f t="shared" si="2"/>
        <v>3</v>
      </c>
      <c r="F118">
        <v>0.4</v>
      </c>
      <c r="G118">
        <v>8</v>
      </c>
      <c r="H118" s="2">
        <v>44757</v>
      </c>
      <c r="I118" t="s">
        <v>56</v>
      </c>
      <c r="J118" t="s">
        <v>562</v>
      </c>
      <c r="K118" s="2">
        <v>44757</v>
      </c>
      <c r="L118" t="s">
        <v>56</v>
      </c>
      <c r="M118" t="s">
        <v>562</v>
      </c>
      <c r="N118">
        <v>1</v>
      </c>
      <c r="O118">
        <v>0</v>
      </c>
      <c r="Q118" t="s">
        <v>40</v>
      </c>
      <c r="W118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( 116, 1, 'タッツー', 'Horsea', 3, 0.4, 8, '2022/07/15', 'fujii', 'init01', '2022/07/15', 'fujii', 'init01', 1, 0);</v>
      </c>
    </row>
    <row r="119" spans="1:23">
      <c r="A119">
        <v>117</v>
      </c>
      <c r="B119">
        <v>1</v>
      </c>
      <c r="C119" t="s">
        <v>171</v>
      </c>
      <c r="D119" t="s">
        <v>423</v>
      </c>
      <c r="E119">
        <f t="shared" si="2"/>
        <v>3</v>
      </c>
      <c r="F119">
        <v>1.2</v>
      </c>
      <c r="G119">
        <v>25</v>
      </c>
      <c r="H119" s="2">
        <v>44757</v>
      </c>
      <c r="I119" t="s">
        <v>56</v>
      </c>
      <c r="J119" t="s">
        <v>562</v>
      </c>
      <c r="K119" s="2">
        <v>44757</v>
      </c>
      <c r="L119" t="s">
        <v>56</v>
      </c>
      <c r="M119" t="s">
        <v>562</v>
      </c>
      <c r="N119">
        <v>1</v>
      </c>
      <c r="O119">
        <v>0</v>
      </c>
      <c r="Q119" t="s">
        <v>40</v>
      </c>
      <c r="W119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( 117, 1, 'シードラ', 'Seadra', 3, 1.2, 25, '2022/07/15', 'fujii', 'init01', '2022/07/15', 'fujii', 'init01', 1, 0);</v>
      </c>
    </row>
    <row r="120" spans="1:23">
      <c r="A120">
        <v>118</v>
      </c>
      <c r="B120">
        <v>1</v>
      </c>
      <c r="C120" t="s">
        <v>172</v>
      </c>
      <c r="D120" t="s">
        <v>424</v>
      </c>
      <c r="E120">
        <f t="shared" si="2"/>
        <v>3</v>
      </c>
      <c r="F120">
        <v>0.6</v>
      </c>
      <c r="G120">
        <v>15</v>
      </c>
      <c r="H120" s="2">
        <v>44757</v>
      </c>
      <c r="I120" t="s">
        <v>56</v>
      </c>
      <c r="J120" t="s">
        <v>562</v>
      </c>
      <c r="K120" s="2">
        <v>44757</v>
      </c>
      <c r="L120" t="s">
        <v>56</v>
      </c>
      <c r="M120" t="s">
        <v>562</v>
      </c>
      <c r="N120">
        <v>1</v>
      </c>
      <c r="O120">
        <v>0</v>
      </c>
      <c r="Q120" t="s">
        <v>40</v>
      </c>
      <c r="W120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( 118, 1, 'トサキント', 'Goldeen', 3, 0.6, 15, '2022/07/15', 'fujii', 'init01', '2022/07/15', 'fujii', 'init01', 1, 0);</v>
      </c>
    </row>
    <row r="121" spans="1:23">
      <c r="A121">
        <v>119</v>
      </c>
      <c r="B121">
        <v>1</v>
      </c>
      <c r="C121" t="s">
        <v>173</v>
      </c>
      <c r="D121" t="s">
        <v>425</v>
      </c>
      <c r="E121">
        <f t="shared" si="2"/>
        <v>3</v>
      </c>
      <c r="F121">
        <v>1.3</v>
      </c>
      <c r="G121">
        <v>39</v>
      </c>
      <c r="H121" s="2">
        <v>44757</v>
      </c>
      <c r="I121" t="s">
        <v>56</v>
      </c>
      <c r="J121" t="s">
        <v>562</v>
      </c>
      <c r="K121" s="2">
        <v>44757</v>
      </c>
      <c r="L121" t="s">
        <v>56</v>
      </c>
      <c r="M121" t="s">
        <v>562</v>
      </c>
      <c r="N121">
        <v>1</v>
      </c>
      <c r="O121">
        <v>0</v>
      </c>
      <c r="Q121" t="s">
        <v>40</v>
      </c>
      <c r="W121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( 119, 1, 'アズマオウ', 'Seaking', 3, 1.3, 39, '2022/07/15', 'fujii', 'init01', '2022/07/15', 'fujii', 'init01', 1, 0);</v>
      </c>
    </row>
    <row r="122" spans="1:23">
      <c r="A122">
        <v>120</v>
      </c>
      <c r="B122">
        <v>1</v>
      </c>
      <c r="C122" t="s">
        <v>174</v>
      </c>
      <c r="D122" t="s">
        <v>426</v>
      </c>
      <c r="E122">
        <f t="shared" si="2"/>
        <v>3</v>
      </c>
      <c r="F122">
        <v>0.8</v>
      </c>
      <c r="G122">
        <v>34.5</v>
      </c>
      <c r="H122" s="2">
        <v>44757</v>
      </c>
      <c r="I122" t="s">
        <v>56</v>
      </c>
      <c r="J122" t="s">
        <v>562</v>
      </c>
      <c r="K122" s="2">
        <v>44757</v>
      </c>
      <c r="L122" t="s">
        <v>56</v>
      </c>
      <c r="M122" t="s">
        <v>562</v>
      </c>
      <c r="N122">
        <v>1</v>
      </c>
      <c r="O122">
        <v>0</v>
      </c>
      <c r="Q122" t="s">
        <v>40</v>
      </c>
      <c r="W122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( 120, 1, 'ヒトデマン', 'Staryu', 3, 0.8, 34.5, '2022/07/15', 'fujii', 'init01', '2022/07/15', 'fujii', 'init01', 1, 0);</v>
      </c>
    </row>
    <row r="123" spans="1:23">
      <c r="A123">
        <v>121</v>
      </c>
      <c r="B123">
        <v>1</v>
      </c>
      <c r="C123" t="s">
        <v>175</v>
      </c>
      <c r="D123" t="s">
        <v>427</v>
      </c>
      <c r="E123">
        <f t="shared" si="2"/>
        <v>3</v>
      </c>
      <c r="F123">
        <v>1.1000000000000001</v>
      </c>
      <c r="G123">
        <v>80</v>
      </c>
      <c r="H123" s="2">
        <v>44757</v>
      </c>
      <c r="I123" t="s">
        <v>56</v>
      </c>
      <c r="J123" t="s">
        <v>562</v>
      </c>
      <c r="K123" s="2">
        <v>44757</v>
      </c>
      <c r="L123" t="s">
        <v>56</v>
      </c>
      <c r="M123" t="s">
        <v>562</v>
      </c>
      <c r="N123">
        <v>1</v>
      </c>
      <c r="O123">
        <v>0</v>
      </c>
      <c r="Q123" t="s">
        <v>40</v>
      </c>
      <c r="R123" t="s">
        <v>48</v>
      </c>
      <c r="W123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( 121, 1, 'スターミー', 'Starmie', 3, 1.1, 80, '2022/07/15', 'fujii', 'init01', '2022/07/15', 'fujii', 'init01', 1, 0);</v>
      </c>
    </row>
    <row r="124" spans="1:23">
      <c r="A124">
        <v>122</v>
      </c>
      <c r="B124">
        <v>1</v>
      </c>
      <c r="C124" t="s">
        <v>176</v>
      </c>
      <c r="D124" t="s">
        <v>428</v>
      </c>
      <c r="E124">
        <f t="shared" si="2"/>
        <v>11</v>
      </c>
      <c r="F124">
        <v>1.3</v>
      </c>
      <c r="G124">
        <v>54.5</v>
      </c>
      <c r="H124" s="2">
        <v>44757</v>
      </c>
      <c r="I124" t="s">
        <v>56</v>
      </c>
      <c r="J124" t="s">
        <v>562</v>
      </c>
      <c r="K124" s="2">
        <v>44757</v>
      </c>
      <c r="L124" t="s">
        <v>56</v>
      </c>
      <c r="M124" t="s">
        <v>562</v>
      </c>
      <c r="N124">
        <v>1</v>
      </c>
      <c r="O124">
        <v>0</v>
      </c>
      <c r="Q124" t="s">
        <v>48</v>
      </c>
      <c r="W124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( 122, 1, 'バリヤード', 'Mr. Mime', 11, 1.3, 54.5, '2022/07/15', 'fujii', 'init01', '2022/07/15', 'fujii', 'init01', 1, 0);</v>
      </c>
    </row>
    <row r="125" spans="1:23">
      <c r="A125">
        <v>123</v>
      </c>
      <c r="B125">
        <v>1</v>
      </c>
      <c r="C125" t="s">
        <v>177</v>
      </c>
      <c r="D125" t="s">
        <v>429</v>
      </c>
      <c r="E125">
        <f t="shared" si="2"/>
        <v>12</v>
      </c>
      <c r="F125">
        <v>1.5</v>
      </c>
      <c r="G125">
        <v>56</v>
      </c>
      <c r="H125" s="2">
        <v>44757</v>
      </c>
      <c r="I125" t="s">
        <v>56</v>
      </c>
      <c r="J125" t="s">
        <v>562</v>
      </c>
      <c r="K125" s="2">
        <v>44757</v>
      </c>
      <c r="L125" t="s">
        <v>56</v>
      </c>
      <c r="M125" t="s">
        <v>562</v>
      </c>
      <c r="N125">
        <v>1</v>
      </c>
      <c r="O125">
        <v>0</v>
      </c>
      <c r="Q125" t="s">
        <v>49</v>
      </c>
      <c r="R125" t="s">
        <v>47</v>
      </c>
      <c r="W125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( 123, 1, 'ストライク', 'Scyther', 12, 1.5, 56, '2022/07/15', 'fujii', 'init01', '2022/07/15', 'fujii', 'init01', 1, 0);</v>
      </c>
    </row>
    <row r="126" spans="1:23">
      <c r="A126">
        <v>124</v>
      </c>
      <c r="B126">
        <v>1</v>
      </c>
      <c r="C126" t="s">
        <v>178</v>
      </c>
      <c r="D126" t="s">
        <v>430</v>
      </c>
      <c r="E126">
        <f t="shared" si="2"/>
        <v>6</v>
      </c>
      <c r="F126">
        <v>1.4</v>
      </c>
      <c r="G126">
        <v>40.6</v>
      </c>
      <c r="H126" s="2">
        <v>44757</v>
      </c>
      <c r="I126" t="s">
        <v>56</v>
      </c>
      <c r="J126" t="s">
        <v>562</v>
      </c>
      <c r="K126" s="2">
        <v>44757</v>
      </c>
      <c r="L126" t="s">
        <v>56</v>
      </c>
      <c r="M126" t="s">
        <v>562</v>
      </c>
      <c r="N126">
        <v>1</v>
      </c>
      <c r="O126">
        <v>0</v>
      </c>
      <c r="Q126" t="s">
        <v>43</v>
      </c>
      <c r="R126" t="s">
        <v>48</v>
      </c>
      <c r="W126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( 124, 1, 'ルージュラ', 'Jynx', 6, 1.4, 40.6, '2022/07/15', 'fujii', 'init01', '2022/07/15', 'fujii', 'init01', 1, 0);</v>
      </c>
    </row>
    <row r="127" spans="1:23">
      <c r="A127">
        <v>125</v>
      </c>
      <c r="B127">
        <v>1</v>
      </c>
      <c r="C127" t="s">
        <v>179</v>
      </c>
      <c r="D127" t="s">
        <v>431</v>
      </c>
      <c r="E127">
        <f t="shared" si="2"/>
        <v>5</v>
      </c>
      <c r="F127">
        <v>1.1000000000000001</v>
      </c>
      <c r="G127">
        <v>30</v>
      </c>
      <c r="H127" s="2">
        <v>44757</v>
      </c>
      <c r="I127" t="s">
        <v>56</v>
      </c>
      <c r="J127" t="s">
        <v>562</v>
      </c>
      <c r="K127" s="2">
        <v>44757</v>
      </c>
      <c r="L127" t="s">
        <v>56</v>
      </c>
      <c r="M127" t="s">
        <v>562</v>
      </c>
      <c r="N127">
        <v>1</v>
      </c>
      <c r="O127">
        <v>0</v>
      </c>
      <c r="Q127" t="s">
        <v>42</v>
      </c>
      <c r="W127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( 125, 1, 'エレブー', 'Electabuzz', 5, 1.1, 30, '2022/07/15', 'fujii', 'init01', '2022/07/15', 'fujii', 'init01', 1, 0);</v>
      </c>
    </row>
    <row r="128" spans="1:23">
      <c r="A128">
        <v>126</v>
      </c>
      <c r="B128">
        <v>1</v>
      </c>
      <c r="C128" t="s">
        <v>180</v>
      </c>
      <c r="D128" t="s">
        <v>432</v>
      </c>
      <c r="E128">
        <f t="shared" si="2"/>
        <v>2</v>
      </c>
      <c r="F128">
        <v>1.3</v>
      </c>
      <c r="G128">
        <v>44.5</v>
      </c>
      <c r="H128" s="2">
        <v>44757</v>
      </c>
      <c r="I128" t="s">
        <v>56</v>
      </c>
      <c r="J128" t="s">
        <v>562</v>
      </c>
      <c r="K128" s="2">
        <v>44757</v>
      </c>
      <c r="L128" t="s">
        <v>56</v>
      </c>
      <c r="M128" t="s">
        <v>562</v>
      </c>
      <c r="N128">
        <v>1</v>
      </c>
      <c r="O128">
        <v>0</v>
      </c>
      <c r="Q128" t="s">
        <v>39</v>
      </c>
      <c r="W128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( 126, 1, 'ブーバー', 'Magmar', 2, 1.3, 44.5, '2022/07/15', 'fujii', 'init01', '2022/07/15', 'fujii', 'init01', 1, 0);</v>
      </c>
    </row>
    <row r="129" spans="1:23">
      <c r="A129">
        <v>127</v>
      </c>
      <c r="B129">
        <v>1</v>
      </c>
      <c r="C129" t="s">
        <v>181</v>
      </c>
      <c r="D129" t="s">
        <v>433</v>
      </c>
      <c r="E129">
        <f t="shared" si="2"/>
        <v>12</v>
      </c>
      <c r="F129">
        <v>1.5</v>
      </c>
      <c r="G129">
        <v>55</v>
      </c>
      <c r="H129" s="2">
        <v>44757</v>
      </c>
      <c r="I129" t="s">
        <v>56</v>
      </c>
      <c r="J129" t="s">
        <v>562</v>
      </c>
      <c r="K129" s="2">
        <v>44757</v>
      </c>
      <c r="L129" t="s">
        <v>56</v>
      </c>
      <c r="M129" t="s">
        <v>562</v>
      </c>
      <c r="N129">
        <v>1</v>
      </c>
      <c r="O129">
        <v>0</v>
      </c>
      <c r="Q129" t="s">
        <v>49</v>
      </c>
      <c r="W129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( 127, 1, 'カイロス', 'Pinsir', 12, 1.5, 55, '2022/07/15', 'fujii', 'init01', '2022/07/15', 'fujii', 'init01', 1, 0);</v>
      </c>
    </row>
    <row r="130" spans="1:23">
      <c r="A130">
        <v>128</v>
      </c>
      <c r="B130">
        <v>1</v>
      </c>
      <c r="C130" t="s">
        <v>182</v>
      </c>
      <c r="D130" t="s">
        <v>434</v>
      </c>
      <c r="E130">
        <f t="shared" si="2"/>
        <v>1</v>
      </c>
      <c r="F130">
        <v>1.4</v>
      </c>
      <c r="G130">
        <v>88.4</v>
      </c>
      <c r="H130" s="2">
        <v>44757</v>
      </c>
      <c r="I130" t="s">
        <v>56</v>
      </c>
      <c r="J130" t="s">
        <v>562</v>
      </c>
      <c r="K130" s="2">
        <v>44757</v>
      </c>
      <c r="L130" t="s">
        <v>56</v>
      </c>
      <c r="M130" t="s">
        <v>562</v>
      </c>
      <c r="N130">
        <v>1</v>
      </c>
      <c r="O130">
        <v>0</v>
      </c>
      <c r="Q130" t="s">
        <v>38</v>
      </c>
      <c r="W130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( 128, 1, 'ケンタロス', 'Tauros', 1, 1.4, 88.4, '2022/07/15', 'fujii', 'init01', '2022/07/15', 'fujii', 'init01', 1, 0);</v>
      </c>
    </row>
    <row r="131" spans="1:23">
      <c r="A131">
        <v>129</v>
      </c>
      <c r="B131">
        <v>1</v>
      </c>
      <c r="C131" t="s">
        <v>183</v>
      </c>
      <c r="D131" t="s">
        <v>435</v>
      </c>
      <c r="E131">
        <f t="shared" ref="E131:E194" si="4">VLOOKUP($Q131,$T$3:$U$20,2,FALSE)</f>
        <v>3</v>
      </c>
      <c r="F131">
        <v>0.9</v>
      </c>
      <c r="G131">
        <v>10</v>
      </c>
      <c r="H131" s="2">
        <v>44757</v>
      </c>
      <c r="I131" t="s">
        <v>56</v>
      </c>
      <c r="J131" t="s">
        <v>562</v>
      </c>
      <c r="K131" s="2">
        <v>44757</v>
      </c>
      <c r="L131" t="s">
        <v>56</v>
      </c>
      <c r="M131" t="s">
        <v>562</v>
      </c>
      <c r="N131">
        <v>1</v>
      </c>
      <c r="O131">
        <v>0</v>
      </c>
      <c r="Q131" t="s">
        <v>40</v>
      </c>
      <c r="W131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( 129, 1, 'コイキング', 'Magikarp', 3, 0.9, 10, '2022/07/15', 'fujii', 'init01', '2022/07/15', 'fujii', 'init01', 1, 0);</v>
      </c>
    </row>
    <row r="132" spans="1:23">
      <c r="A132">
        <v>130</v>
      </c>
      <c r="B132">
        <v>1</v>
      </c>
      <c r="C132" t="s">
        <v>184</v>
      </c>
      <c r="D132" t="s">
        <v>436</v>
      </c>
      <c r="E132">
        <f t="shared" si="4"/>
        <v>3</v>
      </c>
      <c r="F132">
        <v>6.5</v>
      </c>
      <c r="G132">
        <v>235</v>
      </c>
      <c r="H132" s="2">
        <v>44757</v>
      </c>
      <c r="I132" t="s">
        <v>56</v>
      </c>
      <c r="J132" t="s">
        <v>562</v>
      </c>
      <c r="K132" s="2">
        <v>44757</v>
      </c>
      <c r="L132" t="s">
        <v>56</v>
      </c>
      <c r="M132" t="s">
        <v>562</v>
      </c>
      <c r="N132">
        <v>1</v>
      </c>
      <c r="O132">
        <v>0</v>
      </c>
      <c r="Q132" t="s">
        <v>40</v>
      </c>
      <c r="R132" t="s">
        <v>47</v>
      </c>
      <c r="W132" t="str">
        <f t="shared" ref="W132:W195" si="5">"INSERT INTO PK_POKEDEX_MST ( "&amp;$A$2&amp;", "&amp;$B$2&amp;", "&amp;$C$2&amp;", "&amp;$D$2&amp;", "&amp;$E$2&amp;", "&amp;$F$2&amp;", "&amp;$G$2&amp;", "&amp;$H$2&amp;", "&amp;$I$2&amp;", "&amp;$J$2&amp;", "&amp;$K$2&amp;", "&amp;$L$2&amp;", "&amp;$M$2&amp;", "&amp;$N$2&amp;", "&amp;$O$2&amp;" ) VALUES ( "&amp;A132&amp;", "&amp;IF(ISBLANK(B132),"NULL",B132)&amp;", "&amp;"'"&amp;C132&amp;"'"&amp;", "&amp;"'"&amp;D132&amp;"'"&amp;", "&amp;E132&amp;", "&amp;F132&amp;", "&amp;G132&amp;", "&amp;"'"&amp;TEXT(H132,"yyyy/mm/dd")&amp;"'"&amp;", "&amp;"'"&amp;I132&amp;"'"&amp;", "&amp;"'"&amp;J132&amp;"'"&amp;", "&amp;"'"&amp;TEXT(K132,"yyyy/mm/dd")&amp;"'"&amp;", "&amp;"'"&amp;L132&amp;"'"&amp;", "&amp;"'"&amp;M132&amp;"'"&amp;", "&amp;N132&amp;", "&amp;O132&amp;");"</f>
        <v>INSERT INTO PK_POKEDEX_MST ( POKEMON_ID, POKEMON_ID_BRANCH, POKEMON_JP_NAME, POKEMON_EN_NAME, TYPE_ID, HEIGHT, WEIGHT, CREATE_DATE, CREATER, CREATE_PROGRAM, UPDATE_DATE, UPDATER, UPDATE_PROGRAM, UPDATE_COUNT, DELETE_FLAG ) VALUES ( 130, 1, 'ギャラドス', 'Gyarados', 3, 6.5, 235, '2022/07/15', 'fujii', 'init01', '2022/07/15', 'fujii', 'init01', 1, 0);</v>
      </c>
    </row>
    <row r="133" spans="1:23">
      <c r="A133">
        <v>131</v>
      </c>
      <c r="B133">
        <v>1</v>
      </c>
      <c r="C133" t="s">
        <v>185</v>
      </c>
      <c r="D133" t="s">
        <v>437</v>
      </c>
      <c r="E133">
        <f t="shared" si="4"/>
        <v>3</v>
      </c>
      <c r="F133">
        <v>2.5</v>
      </c>
      <c r="G133">
        <v>220</v>
      </c>
      <c r="H133" s="2">
        <v>44757</v>
      </c>
      <c r="I133" t="s">
        <v>56</v>
      </c>
      <c r="J133" t="s">
        <v>562</v>
      </c>
      <c r="K133" s="2">
        <v>44757</v>
      </c>
      <c r="L133" t="s">
        <v>56</v>
      </c>
      <c r="M133" t="s">
        <v>562</v>
      </c>
      <c r="N133">
        <v>1</v>
      </c>
      <c r="O133">
        <v>0</v>
      </c>
      <c r="Q133" t="s">
        <v>40</v>
      </c>
      <c r="R133" t="s">
        <v>43</v>
      </c>
      <c r="W133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( 131, 1, 'ラプラス', 'Lapras', 3, 2.5, 220, '2022/07/15', 'fujii', 'init01', '2022/07/15', 'fujii', 'init01', 1, 0);</v>
      </c>
    </row>
    <row r="134" spans="1:23">
      <c r="A134">
        <v>132</v>
      </c>
      <c r="B134">
        <v>1</v>
      </c>
      <c r="C134" t="s">
        <v>186</v>
      </c>
      <c r="D134" t="s">
        <v>438</v>
      </c>
      <c r="E134">
        <f t="shared" si="4"/>
        <v>1</v>
      </c>
      <c r="F134">
        <v>0.3</v>
      </c>
      <c r="G134">
        <v>4</v>
      </c>
      <c r="H134" s="2">
        <v>44757</v>
      </c>
      <c r="I134" t="s">
        <v>56</v>
      </c>
      <c r="J134" t="s">
        <v>562</v>
      </c>
      <c r="K134" s="2">
        <v>44757</v>
      </c>
      <c r="L134" t="s">
        <v>56</v>
      </c>
      <c r="M134" t="s">
        <v>562</v>
      </c>
      <c r="N134">
        <v>1</v>
      </c>
      <c r="O134">
        <v>0</v>
      </c>
      <c r="Q134" t="s">
        <v>38</v>
      </c>
      <c r="W134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( 132, 1, 'メタモン', 'Ditto', 1, 0.3, 4, '2022/07/15', 'fujii', 'init01', '2022/07/15', 'fujii', 'init01', 1, 0);</v>
      </c>
    </row>
    <row r="135" spans="1:23">
      <c r="A135">
        <v>133</v>
      </c>
      <c r="B135">
        <v>1</v>
      </c>
      <c r="C135" t="s">
        <v>187</v>
      </c>
      <c r="D135" t="s">
        <v>439</v>
      </c>
      <c r="E135">
        <f t="shared" si="4"/>
        <v>1</v>
      </c>
      <c r="F135">
        <v>0.3</v>
      </c>
      <c r="G135">
        <v>6.5</v>
      </c>
      <c r="H135" s="2">
        <v>44757</v>
      </c>
      <c r="I135" t="s">
        <v>56</v>
      </c>
      <c r="J135" t="s">
        <v>562</v>
      </c>
      <c r="K135" s="2">
        <v>44757</v>
      </c>
      <c r="L135" t="s">
        <v>56</v>
      </c>
      <c r="M135" t="s">
        <v>562</v>
      </c>
      <c r="N135">
        <v>1</v>
      </c>
      <c r="O135">
        <v>0</v>
      </c>
      <c r="Q135" t="s">
        <v>38</v>
      </c>
      <c r="W135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( 133, 1, 'イーブイ', 'Eevee', 1, 0.3, 6.5, '2022/07/15', 'fujii', 'init01', '2022/07/15', 'fujii', 'init01', 1, 0);</v>
      </c>
    </row>
    <row r="136" spans="1:23">
      <c r="A136">
        <v>134</v>
      </c>
      <c r="B136">
        <v>1</v>
      </c>
      <c r="C136" t="s">
        <v>188</v>
      </c>
      <c r="D136" t="s">
        <v>440</v>
      </c>
      <c r="E136">
        <f t="shared" si="4"/>
        <v>3</v>
      </c>
      <c r="F136">
        <v>1</v>
      </c>
      <c r="G136">
        <v>29</v>
      </c>
      <c r="H136" s="2">
        <v>44757</v>
      </c>
      <c r="I136" t="s">
        <v>56</v>
      </c>
      <c r="J136" t="s">
        <v>562</v>
      </c>
      <c r="K136" s="2">
        <v>44757</v>
      </c>
      <c r="L136" t="s">
        <v>56</v>
      </c>
      <c r="M136" t="s">
        <v>562</v>
      </c>
      <c r="N136">
        <v>1</v>
      </c>
      <c r="O136">
        <v>0</v>
      </c>
      <c r="Q136" t="s">
        <v>40</v>
      </c>
      <c r="W136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( 134, 1, 'シャワーズ', 'Vaporeon', 3, 1, 29, '2022/07/15', 'fujii', 'init01', '2022/07/15', 'fujii', 'init01', 1, 0);</v>
      </c>
    </row>
    <row r="137" spans="1:23">
      <c r="A137">
        <v>135</v>
      </c>
      <c r="B137">
        <v>1</v>
      </c>
      <c r="C137" t="s">
        <v>189</v>
      </c>
      <c r="D137" t="s">
        <v>441</v>
      </c>
      <c r="E137">
        <f t="shared" si="4"/>
        <v>5</v>
      </c>
      <c r="F137">
        <v>0.8</v>
      </c>
      <c r="G137">
        <v>24.5</v>
      </c>
      <c r="H137" s="2">
        <v>44757</v>
      </c>
      <c r="I137" t="s">
        <v>56</v>
      </c>
      <c r="J137" t="s">
        <v>562</v>
      </c>
      <c r="K137" s="2">
        <v>44757</v>
      </c>
      <c r="L137" t="s">
        <v>56</v>
      </c>
      <c r="M137" t="s">
        <v>562</v>
      </c>
      <c r="N137">
        <v>1</v>
      </c>
      <c r="O137">
        <v>0</v>
      </c>
      <c r="Q137" t="s">
        <v>42</v>
      </c>
      <c r="W137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( 135, 1, 'サンダース', 'Jolteon', 5, 0.8, 24.5, '2022/07/15', 'fujii', 'init01', '2022/07/15', 'fujii', 'init01', 1, 0);</v>
      </c>
    </row>
    <row r="138" spans="1:23">
      <c r="A138">
        <v>136</v>
      </c>
      <c r="B138">
        <v>1</v>
      </c>
      <c r="C138" t="s">
        <v>190</v>
      </c>
      <c r="D138" t="s">
        <v>442</v>
      </c>
      <c r="E138">
        <f t="shared" si="4"/>
        <v>2</v>
      </c>
      <c r="F138">
        <v>0.9</v>
      </c>
      <c r="G138">
        <v>25</v>
      </c>
      <c r="H138" s="2">
        <v>44757</v>
      </c>
      <c r="I138" t="s">
        <v>56</v>
      </c>
      <c r="J138" t="s">
        <v>562</v>
      </c>
      <c r="K138" s="2">
        <v>44757</v>
      </c>
      <c r="L138" t="s">
        <v>56</v>
      </c>
      <c r="M138" t="s">
        <v>562</v>
      </c>
      <c r="N138">
        <v>1</v>
      </c>
      <c r="O138">
        <v>0</v>
      </c>
      <c r="Q138" t="s">
        <v>39</v>
      </c>
      <c r="W138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( 136, 1, 'ブースター', 'Flareon', 2, 0.9, 25, '2022/07/15', 'fujii', 'init01', '2022/07/15', 'fujii', 'init01', 1, 0);</v>
      </c>
    </row>
    <row r="139" spans="1:23">
      <c r="A139">
        <v>137</v>
      </c>
      <c r="B139">
        <v>1</v>
      </c>
      <c r="C139" t="s">
        <v>191</v>
      </c>
      <c r="D139" t="s">
        <v>443</v>
      </c>
      <c r="E139">
        <f t="shared" si="4"/>
        <v>1</v>
      </c>
      <c r="F139">
        <v>0.8</v>
      </c>
      <c r="G139">
        <v>36.5</v>
      </c>
      <c r="H139" s="2">
        <v>44757</v>
      </c>
      <c r="I139" t="s">
        <v>56</v>
      </c>
      <c r="J139" t="s">
        <v>562</v>
      </c>
      <c r="K139" s="2">
        <v>44757</v>
      </c>
      <c r="L139" t="s">
        <v>56</v>
      </c>
      <c r="M139" t="s">
        <v>562</v>
      </c>
      <c r="N139">
        <v>1</v>
      </c>
      <c r="O139">
        <v>0</v>
      </c>
      <c r="Q139" t="s">
        <v>38</v>
      </c>
      <c r="W139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( 137, 1, 'ポリゴン', 'Porygon', 1, 0.8, 36.5, '2022/07/15', 'fujii', 'init01', '2022/07/15', 'fujii', 'init01', 1, 0);</v>
      </c>
    </row>
    <row r="140" spans="1:23">
      <c r="A140">
        <v>138</v>
      </c>
      <c r="B140">
        <v>1</v>
      </c>
      <c r="C140" t="s">
        <v>192</v>
      </c>
      <c r="D140" t="s">
        <v>444</v>
      </c>
      <c r="E140">
        <f t="shared" si="4"/>
        <v>13</v>
      </c>
      <c r="F140">
        <v>0.4</v>
      </c>
      <c r="G140">
        <v>7.5</v>
      </c>
      <c r="H140" s="2">
        <v>44757</v>
      </c>
      <c r="I140" t="s">
        <v>56</v>
      </c>
      <c r="J140" t="s">
        <v>562</v>
      </c>
      <c r="K140" s="2">
        <v>44757</v>
      </c>
      <c r="L140" t="s">
        <v>56</v>
      </c>
      <c r="M140" t="s">
        <v>562</v>
      </c>
      <c r="N140">
        <v>1</v>
      </c>
      <c r="O140">
        <v>0</v>
      </c>
      <c r="Q140" t="s">
        <v>50</v>
      </c>
      <c r="R140" t="s">
        <v>40</v>
      </c>
      <c r="W140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( 138, 1, 'オムナイト', 'Omanyte', 13, 0.4, 7.5, '2022/07/15', 'fujii', 'init01', '2022/07/15', 'fujii', 'init01', 1, 0);</v>
      </c>
    </row>
    <row r="141" spans="1:23">
      <c r="A141">
        <v>139</v>
      </c>
      <c r="B141">
        <v>1</v>
      </c>
      <c r="C141" t="s">
        <v>193</v>
      </c>
      <c r="D141" t="s">
        <v>445</v>
      </c>
      <c r="E141">
        <f t="shared" si="4"/>
        <v>13</v>
      </c>
      <c r="F141">
        <v>1</v>
      </c>
      <c r="G141">
        <v>35</v>
      </c>
      <c r="H141" s="2">
        <v>44757</v>
      </c>
      <c r="I141" t="s">
        <v>56</v>
      </c>
      <c r="J141" t="s">
        <v>562</v>
      </c>
      <c r="K141" s="2">
        <v>44757</v>
      </c>
      <c r="L141" t="s">
        <v>56</v>
      </c>
      <c r="M141" t="s">
        <v>562</v>
      </c>
      <c r="N141">
        <v>1</v>
      </c>
      <c r="O141">
        <v>0</v>
      </c>
      <c r="Q141" t="s">
        <v>50</v>
      </c>
      <c r="R141" t="s">
        <v>40</v>
      </c>
      <c r="W141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( 139, 1, 'オムスター', 'Omastar', 13, 1, 35, '2022/07/15', 'fujii', 'init01', '2022/07/15', 'fujii', 'init01', 1, 0);</v>
      </c>
    </row>
    <row r="142" spans="1:23">
      <c r="A142">
        <v>140</v>
      </c>
      <c r="B142">
        <v>1</v>
      </c>
      <c r="C142" t="s">
        <v>194</v>
      </c>
      <c r="D142" t="s">
        <v>446</v>
      </c>
      <c r="E142">
        <f t="shared" si="4"/>
        <v>13</v>
      </c>
      <c r="F142">
        <v>0.5</v>
      </c>
      <c r="G142">
        <v>11.5</v>
      </c>
      <c r="H142" s="2">
        <v>44757</v>
      </c>
      <c r="I142" t="s">
        <v>56</v>
      </c>
      <c r="J142" t="s">
        <v>562</v>
      </c>
      <c r="K142" s="2">
        <v>44757</v>
      </c>
      <c r="L142" t="s">
        <v>56</v>
      </c>
      <c r="M142" t="s">
        <v>562</v>
      </c>
      <c r="N142">
        <v>1</v>
      </c>
      <c r="O142">
        <v>0</v>
      </c>
      <c r="Q142" t="s">
        <v>50</v>
      </c>
      <c r="R142" t="s">
        <v>40</v>
      </c>
      <c r="W142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( 140, 1, 'カブト', 'Kabuto', 13, 0.5, 11.5, '2022/07/15', 'fujii', 'init01', '2022/07/15', 'fujii', 'init01', 1, 0);</v>
      </c>
    </row>
    <row r="143" spans="1:23">
      <c r="A143">
        <v>141</v>
      </c>
      <c r="B143">
        <v>1</v>
      </c>
      <c r="C143" t="s">
        <v>195</v>
      </c>
      <c r="D143" t="s">
        <v>447</v>
      </c>
      <c r="E143">
        <f t="shared" si="4"/>
        <v>13</v>
      </c>
      <c r="F143">
        <v>1.3</v>
      </c>
      <c r="G143">
        <v>40.5</v>
      </c>
      <c r="H143" s="2">
        <v>44757</v>
      </c>
      <c r="I143" t="s">
        <v>56</v>
      </c>
      <c r="J143" t="s">
        <v>562</v>
      </c>
      <c r="K143" s="2">
        <v>44757</v>
      </c>
      <c r="L143" t="s">
        <v>56</v>
      </c>
      <c r="M143" t="s">
        <v>562</v>
      </c>
      <c r="N143">
        <v>1</v>
      </c>
      <c r="O143">
        <v>0</v>
      </c>
      <c r="Q143" t="s">
        <v>50</v>
      </c>
      <c r="R143" t="s">
        <v>40</v>
      </c>
      <c r="W143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( 141, 1, 'カブトプス', 'Kabutops', 13, 1.3, 40.5, '2022/07/15', 'fujii', 'init01', '2022/07/15', 'fujii', 'init01', 1, 0);</v>
      </c>
    </row>
    <row r="144" spans="1:23">
      <c r="A144">
        <v>142</v>
      </c>
      <c r="B144">
        <v>1</v>
      </c>
      <c r="C144" t="s">
        <v>196</v>
      </c>
      <c r="D144" t="s">
        <v>448</v>
      </c>
      <c r="E144">
        <f t="shared" si="4"/>
        <v>13</v>
      </c>
      <c r="F144">
        <v>1.8</v>
      </c>
      <c r="G144">
        <v>59</v>
      </c>
      <c r="H144" s="2">
        <v>44757</v>
      </c>
      <c r="I144" t="s">
        <v>56</v>
      </c>
      <c r="J144" t="s">
        <v>562</v>
      </c>
      <c r="K144" s="2">
        <v>44757</v>
      </c>
      <c r="L144" t="s">
        <v>56</v>
      </c>
      <c r="M144" t="s">
        <v>562</v>
      </c>
      <c r="N144">
        <v>1</v>
      </c>
      <c r="O144">
        <v>0</v>
      </c>
      <c r="Q144" t="s">
        <v>50</v>
      </c>
      <c r="R144" t="s">
        <v>47</v>
      </c>
      <c r="W144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( 142, 1, 'プテラ', 'Aerodactyl', 13, 1.8, 59, '2022/07/15', 'fujii', 'init01', '2022/07/15', 'fujii', 'init01', 1, 0);</v>
      </c>
    </row>
    <row r="145" spans="1:23">
      <c r="A145">
        <v>143</v>
      </c>
      <c r="B145">
        <v>1</v>
      </c>
      <c r="C145" t="s">
        <v>197</v>
      </c>
      <c r="D145" t="s">
        <v>449</v>
      </c>
      <c r="E145">
        <f t="shared" si="4"/>
        <v>1</v>
      </c>
      <c r="F145">
        <v>2.1</v>
      </c>
      <c r="G145">
        <v>460</v>
      </c>
      <c r="H145" s="2">
        <v>44757</v>
      </c>
      <c r="I145" t="s">
        <v>56</v>
      </c>
      <c r="J145" t="s">
        <v>562</v>
      </c>
      <c r="K145" s="2">
        <v>44757</v>
      </c>
      <c r="L145" t="s">
        <v>56</v>
      </c>
      <c r="M145" t="s">
        <v>562</v>
      </c>
      <c r="N145">
        <v>1</v>
      </c>
      <c r="O145">
        <v>0</v>
      </c>
      <c r="Q145" t="s">
        <v>38</v>
      </c>
      <c r="W145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( 143, 1, 'カビゴン', 'Snorlax', 1, 2.1, 460, '2022/07/15', 'fujii', 'init01', '2022/07/15', 'fujii', 'init01', 1, 0);</v>
      </c>
    </row>
    <row r="146" spans="1:23">
      <c r="A146">
        <v>144</v>
      </c>
      <c r="B146">
        <v>1</v>
      </c>
      <c r="C146" t="s">
        <v>198</v>
      </c>
      <c r="D146" t="s">
        <v>450</v>
      </c>
      <c r="E146">
        <f t="shared" si="4"/>
        <v>6</v>
      </c>
      <c r="F146">
        <v>1.7</v>
      </c>
      <c r="G146">
        <v>55.4</v>
      </c>
      <c r="H146" s="2">
        <v>44757</v>
      </c>
      <c r="I146" t="s">
        <v>56</v>
      </c>
      <c r="J146" t="s">
        <v>562</v>
      </c>
      <c r="K146" s="2">
        <v>44757</v>
      </c>
      <c r="L146" t="s">
        <v>56</v>
      </c>
      <c r="M146" t="s">
        <v>562</v>
      </c>
      <c r="N146">
        <v>1</v>
      </c>
      <c r="O146">
        <v>0</v>
      </c>
      <c r="Q146" t="s">
        <v>43</v>
      </c>
      <c r="R146" t="s">
        <v>47</v>
      </c>
      <c r="W146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( 144, 1, 'フリーザー', 'Articuno', 6, 1.7, 55.4, '2022/07/15', 'fujii', 'init01', '2022/07/15', 'fujii', 'init01', 1, 0);</v>
      </c>
    </row>
    <row r="147" spans="1:23">
      <c r="A147">
        <v>145</v>
      </c>
      <c r="B147">
        <v>1</v>
      </c>
      <c r="C147" t="s">
        <v>199</v>
      </c>
      <c r="D147" t="s">
        <v>451</v>
      </c>
      <c r="E147">
        <f t="shared" si="4"/>
        <v>5</v>
      </c>
      <c r="F147">
        <v>1.6</v>
      </c>
      <c r="G147">
        <v>52.6</v>
      </c>
      <c r="H147" s="2">
        <v>44757</v>
      </c>
      <c r="I147" t="s">
        <v>56</v>
      </c>
      <c r="J147" t="s">
        <v>562</v>
      </c>
      <c r="K147" s="2">
        <v>44757</v>
      </c>
      <c r="L147" t="s">
        <v>56</v>
      </c>
      <c r="M147" t="s">
        <v>562</v>
      </c>
      <c r="N147">
        <v>1</v>
      </c>
      <c r="O147">
        <v>0</v>
      </c>
      <c r="Q147" t="s">
        <v>42</v>
      </c>
      <c r="R147" t="s">
        <v>47</v>
      </c>
      <c r="W147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( 145, 1, 'サンダー', 'Zapdos', 5, 1.6, 52.6, '2022/07/15', 'fujii', 'init01', '2022/07/15', 'fujii', 'init01', 1, 0);</v>
      </c>
    </row>
    <row r="148" spans="1:23">
      <c r="A148">
        <v>146</v>
      </c>
      <c r="B148">
        <v>1</v>
      </c>
      <c r="C148" t="s">
        <v>200</v>
      </c>
      <c r="D148" t="s">
        <v>452</v>
      </c>
      <c r="E148">
        <f t="shared" si="4"/>
        <v>2</v>
      </c>
      <c r="F148">
        <v>2</v>
      </c>
      <c r="G148">
        <v>60</v>
      </c>
      <c r="H148" s="2">
        <v>44757</v>
      </c>
      <c r="I148" t="s">
        <v>56</v>
      </c>
      <c r="J148" t="s">
        <v>562</v>
      </c>
      <c r="K148" s="2">
        <v>44757</v>
      </c>
      <c r="L148" t="s">
        <v>56</v>
      </c>
      <c r="M148" t="s">
        <v>562</v>
      </c>
      <c r="N148">
        <v>1</v>
      </c>
      <c r="O148">
        <v>0</v>
      </c>
      <c r="Q148" t="s">
        <v>39</v>
      </c>
      <c r="R148" t="s">
        <v>47</v>
      </c>
      <c r="W148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( 146, 1, 'ファイヤー', 'Moltres', 2, 2, 60, '2022/07/15', 'fujii', 'init01', '2022/07/15', 'fujii', 'init01', 1, 0);</v>
      </c>
    </row>
    <row r="149" spans="1:23">
      <c r="A149">
        <v>147</v>
      </c>
      <c r="B149">
        <v>1</v>
      </c>
      <c r="C149" t="s">
        <v>201</v>
      </c>
      <c r="D149" t="s">
        <v>453</v>
      </c>
      <c r="E149">
        <f t="shared" si="4"/>
        <v>15</v>
      </c>
      <c r="F149">
        <v>1.8</v>
      </c>
      <c r="G149">
        <v>3.3</v>
      </c>
      <c r="H149" s="2">
        <v>44757</v>
      </c>
      <c r="I149" t="s">
        <v>56</v>
      </c>
      <c r="J149" t="s">
        <v>562</v>
      </c>
      <c r="K149" s="2">
        <v>44757</v>
      </c>
      <c r="L149" t="s">
        <v>56</v>
      </c>
      <c r="M149" t="s">
        <v>562</v>
      </c>
      <c r="N149">
        <v>1</v>
      </c>
      <c r="O149">
        <v>0</v>
      </c>
      <c r="Q149" t="s">
        <v>52</v>
      </c>
      <c r="W149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( 147, 1, 'ミニリュウ', 'Dratini', 15, 1.8, 3.3, '2022/07/15', 'fujii', 'init01', '2022/07/15', 'fujii', 'init01', 1, 0);</v>
      </c>
    </row>
    <row r="150" spans="1:23">
      <c r="A150">
        <v>148</v>
      </c>
      <c r="B150">
        <v>1</v>
      </c>
      <c r="C150" t="s">
        <v>202</v>
      </c>
      <c r="D150" t="s">
        <v>454</v>
      </c>
      <c r="E150">
        <f t="shared" si="4"/>
        <v>15</v>
      </c>
      <c r="F150">
        <v>4</v>
      </c>
      <c r="G150">
        <v>16.5</v>
      </c>
      <c r="H150" s="2">
        <v>44757</v>
      </c>
      <c r="I150" t="s">
        <v>56</v>
      </c>
      <c r="J150" t="s">
        <v>562</v>
      </c>
      <c r="K150" s="2">
        <v>44757</v>
      </c>
      <c r="L150" t="s">
        <v>56</v>
      </c>
      <c r="M150" t="s">
        <v>562</v>
      </c>
      <c r="N150">
        <v>1</v>
      </c>
      <c r="O150">
        <v>0</v>
      </c>
      <c r="Q150" t="s">
        <v>52</v>
      </c>
      <c r="W150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( 148, 1, 'ハクリュー', 'Dragonair', 15, 4, 16.5, '2022/07/15', 'fujii', 'init01', '2022/07/15', 'fujii', 'init01', 1, 0);</v>
      </c>
    </row>
    <row r="151" spans="1:23">
      <c r="A151">
        <v>149</v>
      </c>
      <c r="B151">
        <v>1</v>
      </c>
      <c r="C151" t="s">
        <v>203</v>
      </c>
      <c r="D151" t="s">
        <v>455</v>
      </c>
      <c r="E151">
        <f t="shared" si="4"/>
        <v>15</v>
      </c>
      <c r="F151">
        <v>2.2000000000000002</v>
      </c>
      <c r="G151">
        <v>210</v>
      </c>
      <c r="H151" s="2">
        <v>44757</v>
      </c>
      <c r="I151" t="s">
        <v>56</v>
      </c>
      <c r="J151" t="s">
        <v>562</v>
      </c>
      <c r="K151" s="2">
        <v>44757</v>
      </c>
      <c r="L151" t="s">
        <v>56</v>
      </c>
      <c r="M151" t="s">
        <v>562</v>
      </c>
      <c r="N151">
        <v>1</v>
      </c>
      <c r="O151">
        <v>0</v>
      </c>
      <c r="Q151" t="s">
        <v>52</v>
      </c>
      <c r="R151" t="s">
        <v>47</v>
      </c>
      <c r="W151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( 149, 1, 'カイリュー', 'Dragonite', 15, 2.2, 210, '2022/07/15', 'fujii', 'init01', '2022/07/15', 'fujii', 'init01', 1, 0);</v>
      </c>
    </row>
    <row r="152" spans="1:23">
      <c r="A152">
        <v>150</v>
      </c>
      <c r="B152">
        <v>1</v>
      </c>
      <c r="C152" t="s">
        <v>204</v>
      </c>
      <c r="D152" t="s">
        <v>456</v>
      </c>
      <c r="E152">
        <f t="shared" si="4"/>
        <v>11</v>
      </c>
      <c r="F152">
        <v>2</v>
      </c>
      <c r="G152">
        <v>122</v>
      </c>
      <c r="H152" s="2">
        <v>44757</v>
      </c>
      <c r="I152" t="s">
        <v>56</v>
      </c>
      <c r="J152" t="s">
        <v>562</v>
      </c>
      <c r="K152" s="2">
        <v>44757</v>
      </c>
      <c r="L152" t="s">
        <v>56</v>
      </c>
      <c r="M152" t="s">
        <v>562</v>
      </c>
      <c r="N152">
        <v>1</v>
      </c>
      <c r="O152">
        <v>0</v>
      </c>
      <c r="Q152" t="s">
        <v>48</v>
      </c>
      <c r="W152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( 150, 1, 'ミュウツー', 'Mewtwo', 11, 2, 122, '2022/07/15', 'fujii', 'init01', '2022/07/15', 'fujii', 'init01', 1, 0);</v>
      </c>
    </row>
    <row r="153" spans="1:23">
      <c r="A153">
        <v>151</v>
      </c>
      <c r="B153">
        <v>1</v>
      </c>
      <c r="C153" t="s">
        <v>205</v>
      </c>
      <c r="D153" t="s">
        <v>457</v>
      </c>
      <c r="E153">
        <f t="shared" si="4"/>
        <v>11</v>
      </c>
      <c r="F153">
        <v>0.4</v>
      </c>
      <c r="G153">
        <v>4</v>
      </c>
      <c r="H153" s="2">
        <v>44757</v>
      </c>
      <c r="I153" t="s">
        <v>56</v>
      </c>
      <c r="J153" t="s">
        <v>562</v>
      </c>
      <c r="K153" s="2">
        <v>44757</v>
      </c>
      <c r="L153" t="s">
        <v>56</v>
      </c>
      <c r="M153" t="s">
        <v>562</v>
      </c>
      <c r="N153">
        <v>1</v>
      </c>
      <c r="O153">
        <v>0</v>
      </c>
      <c r="Q153" t="s">
        <v>48</v>
      </c>
      <c r="W153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( 151, 1, 'ミュウ', 'Mew', 11, 0.4, 4, '2022/07/15', 'fujii', 'init01', '2022/07/15', 'fujii', 'init01', 1, 0);</v>
      </c>
    </row>
    <row r="154" spans="1:23">
      <c r="A154">
        <v>152</v>
      </c>
      <c r="B154">
        <v>1</v>
      </c>
      <c r="C154" t="s">
        <v>206</v>
      </c>
      <c r="D154" t="s">
        <v>458</v>
      </c>
      <c r="E154">
        <f t="shared" si="4"/>
        <v>4</v>
      </c>
      <c r="F154">
        <v>0.9</v>
      </c>
      <c r="G154">
        <v>6.4</v>
      </c>
      <c r="H154" s="2">
        <v>44757</v>
      </c>
      <c r="I154" t="s">
        <v>56</v>
      </c>
      <c r="J154" t="s">
        <v>562</v>
      </c>
      <c r="K154" s="2">
        <v>44757</v>
      </c>
      <c r="L154" t="s">
        <v>56</v>
      </c>
      <c r="M154" t="s">
        <v>562</v>
      </c>
      <c r="N154">
        <v>1</v>
      </c>
      <c r="O154">
        <v>0</v>
      </c>
      <c r="Q154" t="s">
        <v>41</v>
      </c>
      <c r="W154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( 152, 1, 'チコリータ', 'Chikorita', 4, 0.9, 6.4, '2022/07/15', 'fujii', 'init01', '2022/07/15', 'fujii', 'init01', 1, 0);</v>
      </c>
    </row>
    <row r="155" spans="1:23">
      <c r="A155">
        <v>153</v>
      </c>
      <c r="B155">
        <v>1</v>
      </c>
      <c r="C155" t="s">
        <v>207</v>
      </c>
      <c r="D155" t="s">
        <v>459</v>
      </c>
      <c r="E155">
        <f t="shared" si="4"/>
        <v>4</v>
      </c>
      <c r="F155">
        <v>1.2</v>
      </c>
      <c r="G155">
        <v>15.8</v>
      </c>
      <c r="H155" s="2">
        <v>44757</v>
      </c>
      <c r="I155" t="s">
        <v>56</v>
      </c>
      <c r="J155" t="s">
        <v>562</v>
      </c>
      <c r="K155" s="2">
        <v>44757</v>
      </c>
      <c r="L155" t="s">
        <v>56</v>
      </c>
      <c r="M155" t="s">
        <v>562</v>
      </c>
      <c r="N155">
        <v>1</v>
      </c>
      <c r="O155">
        <v>0</v>
      </c>
      <c r="Q155" t="s">
        <v>41</v>
      </c>
      <c r="W155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( 153, 1, 'ベイリーフ', 'Bayleef', 4, 1.2, 15.8, '2022/07/15', 'fujii', 'init01', '2022/07/15', 'fujii', 'init01', 1, 0);</v>
      </c>
    </row>
    <row r="156" spans="1:23">
      <c r="A156">
        <v>154</v>
      </c>
      <c r="B156">
        <v>1</v>
      </c>
      <c r="C156" t="s">
        <v>208</v>
      </c>
      <c r="D156" t="s">
        <v>460</v>
      </c>
      <c r="E156">
        <f t="shared" si="4"/>
        <v>4</v>
      </c>
      <c r="F156">
        <v>1.8</v>
      </c>
      <c r="G156">
        <v>100.5</v>
      </c>
      <c r="H156" s="2">
        <v>44757</v>
      </c>
      <c r="I156" t="s">
        <v>56</v>
      </c>
      <c r="J156" t="s">
        <v>562</v>
      </c>
      <c r="K156" s="2">
        <v>44757</v>
      </c>
      <c r="L156" t="s">
        <v>56</v>
      </c>
      <c r="M156" t="s">
        <v>562</v>
      </c>
      <c r="N156">
        <v>1</v>
      </c>
      <c r="O156">
        <v>0</v>
      </c>
      <c r="Q156" t="s">
        <v>41</v>
      </c>
      <c r="W156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( 154, 1, 'メガニウム', 'Meganium', 4, 1.8, 100.5, '2022/07/15', 'fujii', 'init01', '2022/07/15', 'fujii', 'init01', 1, 0);</v>
      </c>
    </row>
    <row r="157" spans="1:23">
      <c r="A157">
        <v>155</v>
      </c>
      <c r="B157">
        <v>1</v>
      </c>
      <c r="C157" t="s">
        <v>209</v>
      </c>
      <c r="D157" t="s">
        <v>461</v>
      </c>
      <c r="E157">
        <f t="shared" si="4"/>
        <v>2</v>
      </c>
      <c r="F157">
        <v>0.5</v>
      </c>
      <c r="G157">
        <v>7.9</v>
      </c>
      <c r="H157" s="2">
        <v>44757</v>
      </c>
      <c r="I157" t="s">
        <v>56</v>
      </c>
      <c r="J157" t="s">
        <v>562</v>
      </c>
      <c r="K157" s="2">
        <v>44757</v>
      </c>
      <c r="L157" t="s">
        <v>56</v>
      </c>
      <c r="M157" t="s">
        <v>562</v>
      </c>
      <c r="N157">
        <v>1</v>
      </c>
      <c r="O157">
        <v>0</v>
      </c>
      <c r="Q157" t="s">
        <v>39</v>
      </c>
      <c r="W157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( 155, 1, 'ヒノアラシ', 'Cyndaquil', 2, 0.5, 7.9, '2022/07/15', 'fujii', 'init01', '2022/07/15', 'fujii', 'init01', 1, 0);</v>
      </c>
    </row>
    <row r="158" spans="1:23">
      <c r="A158">
        <v>156</v>
      </c>
      <c r="B158">
        <v>1</v>
      </c>
      <c r="C158" t="s">
        <v>210</v>
      </c>
      <c r="D158" t="s">
        <v>462</v>
      </c>
      <c r="E158">
        <f t="shared" si="4"/>
        <v>2</v>
      </c>
      <c r="F158">
        <v>0.9</v>
      </c>
      <c r="G158">
        <v>19</v>
      </c>
      <c r="H158" s="2">
        <v>44757</v>
      </c>
      <c r="I158" t="s">
        <v>56</v>
      </c>
      <c r="J158" t="s">
        <v>562</v>
      </c>
      <c r="K158" s="2">
        <v>44757</v>
      </c>
      <c r="L158" t="s">
        <v>56</v>
      </c>
      <c r="M158" t="s">
        <v>562</v>
      </c>
      <c r="N158">
        <v>1</v>
      </c>
      <c r="O158">
        <v>0</v>
      </c>
      <c r="Q158" t="s">
        <v>39</v>
      </c>
      <c r="W158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( 156, 1, 'マグマラシ', 'Quilava', 2, 0.9, 19, '2022/07/15', 'fujii', 'init01', '2022/07/15', 'fujii', 'init01', 1, 0);</v>
      </c>
    </row>
    <row r="159" spans="1:23">
      <c r="A159">
        <v>157</v>
      </c>
      <c r="B159">
        <v>1</v>
      </c>
      <c r="C159" t="s">
        <v>211</v>
      </c>
      <c r="D159" t="s">
        <v>463</v>
      </c>
      <c r="E159">
        <f t="shared" si="4"/>
        <v>2</v>
      </c>
      <c r="F159">
        <v>1.7</v>
      </c>
      <c r="G159">
        <v>79.5</v>
      </c>
      <c r="H159" s="2">
        <v>44757</v>
      </c>
      <c r="I159" t="s">
        <v>56</v>
      </c>
      <c r="J159" t="s">
        <v>562</v>
      </c>
      <c r="K159" s="2">
        <v>44757</v>
      </c>
      <c r="L159" t="s">
        <v>56</v>
      </c>
      <c r="M159" t="s">
        <v>562</v>
      </c>
      <c r="N159">
        <v>1</v>
      </c>
      <c r="O159">
        <v>0</v>
      </c>
      <c r="Q159" t="s">
        <v>39</v>
      </c>
      <c r="W159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( 157, 1, 'バクフーン', 'Typhlosion', 2, 1.7, 79.5, '2022/07/15', 'fujii', 'init01', '2022/07/15', 'fujii', 'init01', 1, 0);</v>
      </c>
    </row>
    <row r="160" spans="1:23">
      <c r="A160">
        <v>158</v>
      </c>
      <c r="B160">
        <v>1</v>
      </c>
      <c r="C160" t="s">
        <v>212</v>
      </c>
      <c r="D160" t="s">
        <v>464</v>
      </c>
      <c r="E160">
        <f t="shared" si="4"/>
        <v>3</v>
      </c>
      <c r="F160">
        <v>0.6</v>
      </c>
      <c r="G160">
        <v>9.5</v>
      </c>
      <c r="H160" s="2">
        <v>44757</v>
      </c>
      <c r="I160" t="s">
        <v>56</v>
      </c>
      <c r="J160" t="s">
        <v>562</v>
      </c>
      <c r="K160" s="2">
        <v>44757</v>
      </c>
      <c r="L160" t="s">
        <v>56</v>
      </c>
      <c r="M160" t="s">
        <v>562</v>
      </c>
      <c r="N160">
        <v>1</v>
      </c>
      <c r="O160">
        <v>0</v>
      </c>
      <c r="Q160" t="s">
        <v>40</v>
      </c>
      <c r="W160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( 158, 1, 'ワニノコ', 'Totodile', 3, 0.6, 9.5, '2022/07/15', 'fujii', 'init01', '2022/07/15', 'fujii', 'init01', 1, 0);</v>
      </c>
    </row>
    <row r="161" spans="1:23">
      <c r="A161">
        <v>159</v>
      </c>
      <c r="B161">
        <v>1</v>
      </c>
      <c r="C161" t="s">
        <v>213</v>
      </c>
      <c r="D161" t="s">
        <v>465</v>
      </c>
      <c r="E161">
        <f t="shared" si="4"/>
        <v>3</v>
      </c>
      <c r="F161">
        <v>1.1000000000000001</v>
      </c>
      <c r="G161">
        <v>25</v>
      </c>
      <c r="H161" s="2">
        <v>44757</v>
      </c>
      <c r="I161" t="s">
        <v>56</v>
      </c>
      <c r="J161" t="s">
        <v>562</v>
      </c>
      <c r="K161" s="2">
        <v>44757</v>
      </c>
      <c r="L161" t="s">
        <v>56</v>
      </c>
      <c r="M161" t="s">
        <v>562</v>
      </c>
      <c r="N161">
        <v>1</v>
      </c>
      <c r="O161">
        <v>0</v>
      </c>
      <c r="Q161" t="s">
        <v>40</v>
      </c>
      <c r="W161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( 159, 1, 'アリゲイツ', 'Croconaw', 3, 1.1, 25, '2022/07/15', 'fujii', 'init01', '2022/07/15', 'fujii', 'init01', 1, 0);</v>
      </c>
    </row>
    <row r="162" spans="1:23">
      <c r="A162">
        <v>160</v>
      </c>
      <c r="B162">
        <v>1</v>
      </c>
      <c r="C162" t="s">
        <v>214</v>
      </c>
      <c r="D162" t="s">
        <v>466</v>
      </c>
      <c r="E162">
        <f t="shared" si="4"/>
        <v>3</v>
      </c>
      <c r="F162">
        <v>2.2999999999999998</v>
      </c>
      <c r="G162">
        <v>88.8</v>
      </c>
      <c r="H162" s="2">
        <v>44757</v>
      </c>
      <c r="I162" t="s">
        <v>56</v>
      </c>
      <c r="J162" t="s">
        <v>562</v>
      </c>
      <c r="K162" s="2">
        <v>44757</v>
      </c>
      <c r="L162" t="s">
        <v>56</v>
      </c>
      <c r="M162" t="s">
        <v>562</v>
      </c>
      <c r="N162">
        <v>1</v>
      </c>
      <c r="O162">
        <v>0</v>
      </c>
      <c r="Q162" t="s">
        <v>40</v>
      </c>
      <c r="W162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( 160, 1, 'オーダイル', 'Feraligatr', 3, 2.3, 88.8, '2022/07/15', 'fujii', 'init01', '2022/07/15', 'fujii', 'init01', 1, 0);</v>
      </c>
    </row>
    <row r="163" spans="1:23">
      <c r="A163">
        <v>161</v>
      </c>
      <c r="B163">
        <v>1</v>
      </c>
      <c r="C163" t="s">
        <v>215</v>
      </c>
      <c r="D163" t="s">
        <v>467</v>
      </c>
      <c r="E163">
        <f t="shared" si="4"/>
        <v>1</v>
      </c>
      <c r="F163">
        <v>0.8</v>
      </c>
      <c r="G163">
        <v>6</v>
      </c>
      <c r="H163" s="2">
        <v>44757</v>
      </c>
      <c r="I163" t="s">
        <v>56</v>
      </c>
      <c r="J163" t="s">
        <v>562</v>
      </c>
      <c r="K163" s="2">
        <v>44757</v>
      </c>
      <c r="L163" t="s">
        <v>56</v>
      </c>
      <c r="M163" t="s">
        <v>562</v>
      </c>
      <c r="N163">
        <v>1</v>
      </c>
      <c r="O163">
        <v>0</v>
      </c>
      <c r="Q163" t="s">
        <v>38</v>
      </c>
      <c r="W163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( 161, 1, 'オタチ', 'Sentret', 1, 0.8, 6, '2022/07/15', 'fujii', 'init01', '2022/07/15', 'fujii', 'init01', 1, 0);</v>
      </c>
    </row>
    <row r="164" spans="1:23">
      <c r="A164">
        <v>162</v>
      </c>
      <c r="B164">
        <v>1</v>
      </c>
      <c r="C164" t="s">
        <v>216</v>
      </c>
      <c r="D164" t="s">
        <v>468</v>
      </c>
      <c r="E164">
        <f t="shared" si="4"/>
        <v>1</v>
      </c>
      <c r="F164">
        <v>1.8</v>
      </c>
      <c r="G164">
        <v>32.5</v>
      </c>
      <c r="H164" s="2">
        <v>44757</v>
      </c>
      <c r="I164" t="s">
        <v>56</v>
      </c>
      <c r="J164" t="s">
        <v>562</v>
      </c>
      <c r="K164" s="2">
        <v>44757</v>
      </c>
      <c r="L164" t="s">
        <v>56</v>
      </c>
      <c r="M164" t="s">
        <v>562</v>
      </c>
      <c r="N164">
        <v>1</v>
      </c>
      <c r="O164">
        <v>0</v>
      </c>
      <c r="Q164" t="s">
        <v>38</v>
      </c>
      <c r="W164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( 162, 1, 'オオタチ', 'Furret', 1, 1.8, 32.5, '2022/07/15', 'fujii', 'init01', '2022/07/15', 'fujii', 'init01', 1, 0);</v>
      </c>
    </row>
    <row r="165" spans="1:23">
      <c r="A165">
        <v>163</v>
      </c>
      <c r="B165">
        <v>1</v>
      </c>
      <c r="C165" t="s">
        <v>217</v>
      </c>
      <c r="D165" t="s">
        <v>469</v>
      </c>
      <c r="E165">
        <f t="shared" si="4"/>
        <v>10</v>
      </c>
      <c r="F165">
        <v>0.7</v>
      </c>
      <c r="G165">
        <v>21.2</v>
      </c>
      <c r="H165" s="2">
        <v>44757</v>
      </c>
      <c r="I165" t="s">
        <v>56</v>
      </c>
      <c r="J165" t="s">
        <v>562</v>
      </c>
      <c r="K165" s="2">
        <v>44757</v>
      </c>
      <c r="L165" t="s">
        <v>56</v>
      </c>
      <c r="M165" t="s">
        <v>562</v>
      </c>
      <c r="N165">
        <v>1</v>
      </c>
      <c r="O165">
        <v>0</v>
      </c>
      <c r="Q165" t="s">
        <v>47</v>
      </c>
      <c r="R165" t="s">
        <v>38</v>
      </c>
      <c r="W165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( 163, 1, 'ホーホー', 'Hoothoot', 10, 0.7, 21.2, '2022/07/15', 'fujii', 'init01', '2022/07/15', 'fujii', 'init01', 1, 0);</v>
      </c>
    </row>
    <row r="166" spans="1:23">
      <c r="A166">
        <v>164</v>
      </c>
      <c r="B166">
        <v>1</v>
      </c>
      <c r="C166" t="s">
        <v>218</v>
      </c>
      <c r="D166" t="s">
        <v>470</v>
      </c>
      <c r="E166">
        <f t="shared" si="4"/>
        <v>10</v>
      </c>
      <c r="F166">
        <v>1.6</v>
      </c>
      <c r="G166">
        <v>40.799999999999997</v>
      </c>
      <c r="H166" s="2">
        <v>44757</v>
      </c>
      <c r="I166" t="s">
        <v>56</v>
      </c>
      <c r="J166" t="s">
        <v>562</v>
      </c>
      <c r="K166" s="2">
        <v>44757</v>
      </c>
      <c r="L166" t="s">
        <v>56</v>
      </c>
      <c r="M166" t="s">
        <v>562</v>
      </c>
      <c r="N166">
        <v>1</v>
      </c>
      <c r="O166">
        <v>0</v>
      </c>
      <c r="Q166" t="s">
        <v>47</v>
      </c>
      <c r="R166" t="s">
        <v>38</v>
      </c>
      <c r="W166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( 164, 1, 'ヨルノズク', 'Noctowl', 10, 1.6, 40.8, '2022/07/15', 'fujii', 'init01', '2022/07/15', 'fujii', 'init01', 1, 0);</v>
      </c>
    </row>
    <row r="167" spans="1:23">
      <c r="A167">
        <v>165</v>
      </c>
      <c r="B167">
        <v>1</v>
      </c>
      <c r="C167" t="s">
        <v>219</v>
      </c>
      <c r="D167" t="s">
        <v>471</v>
      </c>
      <c r="E167">
        <f t="shared" si="4"/>
        <v>12</v>
      </c>
      <c r="F167">
        <v>1</v>
      </c>
      <c r="G167">
        <v>10.8</v>
      </c>
      <c r="H167" s="2">
        <v>44757</v>
      </c>
      <c r="I167" t="s">
        <v>56</v>
      </c>
      <c r="J167" t="s">
        <v>562</v>
      </c>
      <c r="K167" s="2">
        <v>44757</v>
      </c>
      <c r="L167" t="s">
        <v>56</v>
      </c>
      <c r="M167" t="s">
        <v>562</v>
      </c>
      <c r="N167">
        <v>1</v>
      </c>
      <c r="O167">
        <v>0</v>
      </c>
      <c r="Q167" t="s">
        <v>49</v>
      </c>
      <c r="R167" t="s">
        <v>47</v>
      </c>
      <c r="W167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( 165, 1, 'レディバ', 'Ledyba', 12, 1, 10.8, '2022/07/15', 'fujii', 'init01', '2022/07/15', 'fujii', 'init01', 1, 0);</v>
      </c>
    </row>
    <row r="168" spans="1:23">
      <c r="A168">
        <v>166</v>
      </c>
      <c r="B168">
        <v>1</v>
      </c>
      <c r="C168" t="s">
        <v>220</v>
      </c>
      <c r="D168" t="s">
        <v>472</v>
      </c>
      <c r="E168">
        <f t="shared" si="4"/>
        <v>12</v>
      </c>
      <c r="F168">
        <v>1.4</v>
      </c>
      <c r="G168">
        <v>35.6</v>
      </c>
      <c r="H168" s="2">
        <v>44757</v>
      </c>
      <c r="I168" t="s">
        <v>56</v>
      </c>
      <c r="J168" t="s">
        <v>562</v>
      </c>
      <c r="K168" s="2">
        <v>44757</v>
      </c>
      <c r="L168" t="s">
        <v>56</v>
      </c>
      <c r="M168" t="s">
        <v>562</v>
      </c>
      <c r="N168">
        <v>1</v>
      </c>
      <c r="O168">
        <v>0</v>
      </c>
      <c r="Q168" t="s">
        <v>49</v>
      </c>
      <c r="R168" t="s">
        <v>47</v>
      </c>
      <c r="W168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( 166, 1, 'レディアン', 'Ledian', 12, 1.4, 35.6, '2022/07/15', 'fujii', 'init01', '2022/07/15', 'fujii', 'init01', 1, 0);</v>
      </c>
    </row>
    <row r="169" spans="1:23">
      <c r="A169">
        <v>167</v>
      </c>
      <c r="B169">
        <v>1</v>
      </c>
      <c r="C169" t="s">
        <v>221</v>
      </c>
      <c r="D169" t="s">
        <v>473</v>
      </c>
      <c r="E169">
        <f t="shared" si="4"/>
        <v>12</v>
      </c>
      <c r="F169">
        <v>0.5</v>
      </c>
      <c r="G169">
        <v>8.5</v>
      </c>
      <c r="H169" s="2">
        <v>44757</v>
      </c>
      <c r="I169" t="s">
        <v>56</v>
      </c>
      <c r="J169" t="s">
        <v>562</v>
      </c>
      <c r="K169" s="2">
        <v>44757</v>
      </c>
      <c r="L169" t="s">
        <v>56</v>
      </c>
      <c r="M169" t="s">
        <v>562</v>
      </c>
      <c r="N169">
        <v>1</v>
      </c>
      <c r="O169">
        <v>0</v>
      </c>
      <c r="Q169" t="s">
        <v>49</v>
      </c>
      <c r="R169" t="s">
        <v>45</v>
      </c>
      <c r="W169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( 167, 1, 'イトマル', 'Spinarak', 12, 0.5, 8.5, '2022/07/15', 'fujii', 'init01', '2022/07/15', 'fujii', 'init01', 1, 0);</v>
      </c>
    </row>
    <row r="170" spans="1:23">
      <c r="A170">
        <v>168</v>
      </c>
      <c r="B170">
        <v>1</v>
      </c>
      <c r="C170" t="s">
        <v>222</v>
      </c>
      <c r="D170" t="s">
        <v>474</v>
      </c>
      <c r="E170">
        <f t="shared" si="4"/>
        <v>12</v>
      </c>
      <c r="F170">
        <v>1.1000000000000001</v>
      </c>
      <c r="G170">
        <v>33.5</v>
      </c>
      <c r="H170" s="2">
        <v>44757</v>
      </c>
      <c r="I170" t="s">
        <v>56</v>
      </c>
      <c r="J170" t="s">
        <v>562</v>
      </c>
      <c r="K170" s="2">
        <v>44757</v>
      </c>
      <c r="L170" t="s">
        <v>56</v>
      </c>
      <c r="M170" t="s">
        <v>562</v>
      </c>
      <c r="N170">
        <v>1</v>
      </c>
      <c r="O170">
        <v>0</v>
      </c>
      <c r="Q170" t="s">
        <v>49</v>
      </c>
      <c r="R170" t="s">
        <v>45</v>
      </c>
      <c r="W170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( 168, 1, 'アリアドス', 'Ariados', 12, 1.1, 33.5, '2022/07/15', 'fujii', 'init01', '2022/07/15', 'fujii', 'init01', 1, 0);</v>
      </c>
    </row>
    <row r="171" spans="1:23">
      <c r="A171">
        <v>169</v>
      </c>
      <c r="B171">
        <v>1</v>
      </c>
      <c r="C171" t="s">
        <v>223</v>
      </c>
      <c r="D171" t="s">
        <v>475</v>
      </c>
      <c r="E171">
        <f t="shared" si="4"/>
        <v>8</v>
      </c>
      <c r="F171">
        <v>1.8</v>
      </c>
      <c r="G171">
        <v>75</v>
      </c>
      <c r="H171" s="2">
        <v>44757</v>
      </c>
      <c r="I171" t="s">
        <v>56</v>
      </c>
      <c r="J171" t="s">
        <v>562</v>
      </c>
      <c r="K171" s="2">
        <v>44757</v>
      </c>
      <c r="L171" t="s">
        <v>56</v>
      </c>
      <c r="M171" t="s">
        <v>562</v>
      </c>
      <c r="N171">
        <v>1</v>
      </c>
      <c r="O171">
        <v>0</v>
      </c>
      <c r="Q171" t="s">
        <v>45</v>
      </c>
      <c r="R171" t="s">
        <v>47</v>
      </c>
      <c r="W171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( 169, 1, 'クロバット', 'Crobat', 8, 1.8, 75, '2022/07/15', 'fujii', 'init01', '2022/07/15', 'fujii', 'init01', 1, 0);</v>
      </c>
    </row>
    <row r="172" spans="1:23">
      <c r="A172">
        <v>170</v>
      </c>
      <c r="B172">
        <v>1</v>
      </c>
      <c r="C172" t="s">
        <v>224</v>
      </c>
      <c r="D172" t="s">
        <v>476</v>
      </c>
      <c r="E172">
        <f t="shared" si="4"/>
        <v>3</v>
      </c>
      <c r="F172">
        <v>0.5</v>
      </c>
      <c r="G172">
        <v>12</v>
      </c>
      <c r="H172" s="2">
        <v>44757</v>
      </c>
      <c r="I172" t="s">
        <v>56</v>
      </c>
      <c r="J172" t="s">
        <v>562</v>
      </c>
      <c r="K172" s="2">
        <v>44757</v>
      </c>
      <c r="L172" t="s">
        <v>56</v>
      </c>
      <c r="M172" t="s">
        <v>562</v>
      </c>
      <c r="N172">
        <v>1</v>
      </c>
      <c r="O172">
        <v>0</v>
      </c>
      <c r="Q172" t="s">
        <v>40</v>
      </c>
      <c r="R172" t="s">
        <v>42</v>
      </c>
      <c r="W172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( 170, 1, 'チョンチー', 'Chinchou', 3, 0.5, 12, '2022/07/15', 'fujii', 'init01', '2022/07/15', 'fujii', 'init01', 1, 0);</v>
      </c>
    </row>
    <row r="173" spans="1:23">
      <c r="A173">
        <v>171</v>
      </c>
      <c r="B173">
        <v>1</v>
      </c>
      <c r="C173" t="s">
        <v>225</v>
      </c>
      <c r="D173" t="s">
        <v>477</v>
      </c>
      <c r="E173">
        <f t="shared" si="4"/>
        <v>3</v>
      </c>
      <c r="F173">
        <v>1.2</v>
      </c>
      <c r="G173">
        <v>22.5</v>
      </c>
      <c r="H173" s="2">
        <v>44757</v>
      </c>
      <c r="I173" t="s">
        <v>56</v>
      </c>
      <c r="J173" t="s">
        <v>562</v>
      </c>
      <c r="K173" s="2">
        <v>44757</v>
      </c>
      <c r="L173" t="s">
        <v>56</v>
      </c>
      <c r="M173" t="s">
        <v>562</v>
      </c>
      <c r="N173">
        <v>1</v>
      </c>
      <c r="O173">
        <v>0</v>
      </c>
      <c r="Q173" t="s">
        <v>40</v>
      </c>
      <c r="R173" t="s">
        <v>42</v>
      </c>
      <c r="W173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( 171, 1, 'ランターン', 'Lanturn', 3, 1.2, 22.5, '2022/07/15', 'fujii', 'init01', '2022/07/15', 'fujii', 'init01', 1, 0);</v>
      </c>
    </row>
    <row r="174" spans="1:23">
      <c r="A174">
        <v>172</v>
      </c>
      <c r="B174">
        <v>1</v>
      </c>
      <c r="C174" t="s">
        <v>226</v>
      </c>
      <c r="D174" t="s">
        <v>478</v>
      </c>
      <c r="E174">
        <f t="shared" si="4"/>
        <v>5</v>
      </c>
      <c r="F174">
        <v>0.3</v>
      </c>
      <c r="G174">
        <v>2</v>
      </c>
      <c r="H174" s="2">
        <v>44757</v>
      </c>
      <c r="I174" t="s">
        <v>56</v>
      </c>
      <c r="J174" t="s">
        <v>562</v>
      </c>
      <c r="K174" s="2">
        <v>44757</v>
      </c>
      <c r="L174" t="s">
        <v>56</v>
      </c>
      <c r="M174" t="s">
        <v>562</v>
      </c>
      <c r="N174">
        <v>1</v>
      </c>
      <c r="O174">
        <v>0</v>
      </c>
      <c r="Q174" t="s">
        <v>42</v>
      </c>
      <c r="W174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( 172, 1, 'ピチュー', 'Pichu', 5, 0.3, 2, '2022/07/15', 'fujii', 'init01', '2022/07/15', 'fujii', 'init01', 1, 0);</v>
      </c>
    </row>
    <row r="175" spans="1:23">
      <c r="A175">
        <v>173</v>
      </c>
      <c r="B175">
        <v>1</v>
      </c>
      <c r="C175" t="s">
        <v>227</v>
      </c>
      <c r="D175" t="s">
        <v>479</v>
      </c>
      <c r="E175">
        <f t="shared" si="4"/>
        <v>1</v>
      </c>
      <c r="F175">
        <v>0.3</v>
      </c>
      <c r="G175">
        <v>3</v>
      </c>
      <c r="H175" s="2">
        <v>44757</v>
      </c>
      <c r="I175" t="s">
        <v>56</v>
      </c>
      <c r="J175" t="s">
        <v>562</v>
      </c>
      <c r="K175" s="2">
        <v>44757</v>
      </c>
      <c r="L175" t="s">
        <v>56</v>
      </c>
      <c r="M175" t="s">
        <v>562</v>
      </c>
      <c r="N175">
        <v>1</v>
      </c>
      <c r="O175">
        <v>0</v>
      </c>
      <c r="Q175" t="s">
        <v>38</v>
      </c>
      <c r="W175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( 173, 1, 'ピィ', 'Cleffa', 1, 0.3, 3, '2022/07/15', 'fujii', 'init01', '2022/07/15', 'fujii', 'init01', 1, 0);</v>
      </c>
    </row>
    <row r="176" spans="1:23">
      <c r="A176">
        <v>174</v>
      </c>
      <c r="B176">
        <v>1</v>
      </c>
      <c r="C176" t="s">
        <v>228</v>
      </c>
      <c r="D176" t="s">
        <v>480</v>
      </c>
      <c r="E176">
        <f t="shared" si="4"/>
        <v>1</v>
      </c>
      <c r="F176">
        <v>0.3</v>
      </c>
      <c r="G176">
        <v>1</v>
      </c>
      <c r="H176" s="2">
        <v>44757</v>
      </c>
      <c r="I176" t="s">
        <v>56</v>
      </c>
      <c r="J176" t="s">
        <v>562</v>
      </c>
      <c r="K176" s="2">
        <v>44757</v>
      </c>
      <c r="L176" t="s">
        <v>56</v>
      </c>
      <c r="M176" t="s">
        <v>562</v>
      </c>
      <c r="N176">
        <v>1</v>
      </c>
      <c r="O176">
        <v>0</v>
      </c>
      <c r="Q176" t="s">
        <v>38</v>
      </c>
      <c r="W176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( 174, 1, 'ププリン', 'Igglybuff', 1, 0.3, 1, '2022/07/15', 'fujii', 'init01', '2022/07/15', 'fujii', 'init01', 1, 0);</v>
      </c>
    </row>
    <row r="177" spans="1:23">
      <c r="A177">
        <v>175</v>
      </c>
      <c r="B177">
        <v>1</v>
      </c>
      <c r="C177" t="s">
        <v>229</v>
      </c>
      <c r="D177" t="s">
        <v>481</v>
      </c>
      <c r="E177">
        <f t="shared" si="4"/>
        <v>1</v>
      </c>
      <c r="F177">
        <v>0.3</v>
      </c>
      <c r="G177">
        <v>1.5</v>
      </c>
      <c r="H177" s="2">
        <v>44757</v>
      </c>
      <c r="I177" t="s">
        <v>56</v>
      </c>
      <c r="J177" t="s">
        <v>562</v>
      </c>
      <c r="K177" s="2">
        <v>44757</v>
      </c>
      <c r="L177" t="s">
        <v>56</v>
      </c>
      <c r="M177" t="s">
        <v>562</v>
      </c>
      <c r="N177">
        <v>1</v>
      </c>
      <c r="O177">
        <v>0</v>
      </c>
      <c r="Q177" t="s">
        <v>38</v>
      </c>
      <c r="W177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( 175, 1, 'トゲピー', 'Togepi', 1, 0.3, 1.5, '2022/07/15', 'fujii', 'init01', '2022/07/15', 'fujii', 'init01', 1, 0);</v>
      </c>
    </row>
    <row r="178" spans="1:23">
      <c r="A178">
        <v>176</v>
      </c>
      <c r="B178">
        <v>1</v>
      </c>
      <c r="C178" t="s">
        <v>230</v>
      </c>
      <c r="D178" t="s">
        <v>482</v>
      </c>
      <c r="E178">
        <f t="shared" si="4"/>
        <v>1</v>
      </c>
      <c r="F178">
        <v>0.6</v>
      </c>
      <c r="G178">
        <v>3.2</v>
      </c>
      <c r="H178" s="2">
        <v>44757</v>
      </c>
      <c r="I178" t="s">
        <v>56</v>
      </c>
      <c r="J178" t="s">
        <v>562</v>
      </c>
      <c r="K178" s="2">
        <v>44757</v>
      </c>
      <c r="L178" t="s">
        <v>56</v>
      </c>
      <c r="M178" t="s">
        <v>562</v>
      </c>
      <c r="N178">
        <v>1</v>
      </c>
      <c r="O178">
        <v>0</v>
      </c>
      <c r="Q178" t="s">
        <v>38</v>
      </c>
      <c r="R178" t="s">
        <v>47</v>
      </c>
      <c r="W178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( 176, 1, 'トゲチック', 'Togetic', 1, 0.6, 3.2, '2022/07/15', 'fujii', 'init01', '2022/07/15', 'fujii', 'init01', 1, 0);</v>
      </c>
    </row>
    <row r="179" spans="1:23">
      <c r="A179">
        <v>177</v>
      </c>
      <c r="B179">
        <v>1</v>
      </c>
      <c r="C179" t="s">
        <v>231</v>
      </c>
      <c r="D179" t="s">
        <v>483</v>
      </c>
      <c r="E179">
        <f t="shared" si="4"/>
        <v>11</v>
      </c>
      <c r="F179">
        <v>0.2</v>
      </c>
      <c r="G179">
        <v>2</v>
      </c>
      <c r="H179" s="2">
        <v>44757</v>
      </c>
      <c r="I179" t="s">
        <v>56</v>
      </c>
      <c r="J179" t="s">
        <v>562</v>
      </c>
      <c r="K179" s="2">
        <v>44757</v>
      </c>
      <c r="L179" t="s">
        <v>56</v>
      </c>
      <c r="M179" t="s">
        <v>562</v>
      </c>
      <c r="N179">
        <v>1</v>
      </c>
      <c r="O179">
        <v>0</v>
      </c>
      <c r="Q179" t="s">
        <v>48</v>
      </c>
      <c r="R179" t="s">
        <v>47</v>
      </c>
      <c r="W179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( 177, 1, 'ネイティ', 'Natu', 11, 0.2, 2, '2022/07/15', 'fujii', 'init01', '2022/07/15', 'fujii', 'init01', 1, 0);</v>
      </c>
    </row>
    <row r="180" spans="1:23">
      <c r="A180">
        <v>178</v>
      </c>
      <c r="B180">
        <v>1</v>
      </c>
      <c r="C180" t="s">
        <v>232</v>
      </c>
      <c r="D180" t="s">
        <v>484</v>
      </c>
      <c r="E180">
        <f t="shared" si="4"/>
        <v>11</v>
      </c>
      <c r="F180">
        <v>1.5</v>
      </c>
      <c r="G180">
        <v>15</v>
      </c>
      <c r="H180" s="2">
        <v>44757</v>
      </c>
      <c r="I180" t="s">
        <v>56</v>
      </c>
      <c r="J180" t="s">
        <v>562</v>
      </c>
      <c r="K180" s="2">
        <v>44757</v>
      </c>
      <c r="L180" t="s">
        <v>56</v>
      </c>
      <c r="M180" t="s">
        <v>562</v>
      </c>
      <c r="N180">
        <v>1</v>
      </c>
      <c r="O180">
        <v>0</v>
      </c>
      <c r="Q180" t="s">
        <v>48</v>
      </c>
      <c r="R180" t="s">
        <v>47</v>
      </c>
      <c r="W180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( 178, 1, 'ネイティオ', 'Xatu', 11, 1.5, 15, '2022/07/15', 'fujii', 'init01', '2022/07/15', 'fujii', 'init01', 1, 0);</v>
      </c>
    </row>
    <row r="181" spans="1:23">
      <c r="A181">
        <v>179</v>
      </c>
      <c r="B181">
        <v>1</v>
      </c>
      <c r="C181" t="s">
        <v>233</v>
      </c>
      <c r="D181" t="s">
        <v>485</v>
      </c>
      <c r="E181">
        <f t="shared" si="4"/>
        <v>5</v>
      </c>
      <c r="F181">
        <v>0.6</v>
      </c>
      <c r="G181">
        <v>7.8</v>
      </c>
      <c r="H181" s="2">
        <v>44757</v>
      </c>
      <c r="I181" t="s">
        <v>56</v>
      </c>
      <c r="J181" t="s">
        <v>562</v>
      </c>
      <c r="K181" s="2">
        <v>44757</v>
      </c>
      <c r="L181" t="s">
        <v>56</v>
      </c>
      <c r="M181" t="s">
        <v>562</v>
      </c>
      <c r="N181">
        <v>1</v>
      </c>
      <c r="O181">
        <v>0</v>
      </c>
      <c r="Q181" t="s">
        <v>42</v>
      </c>
      <c r="W181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( 179, 1, 'メリープ', 'Mareep', 5, 0.6, 7.8, '2022/07/15', 'fujii', 'init01', '2022/07/15', 'fujii', 'init01', 1, 0);</v>
      </c>
    </row>
    <row r="182" spans="1:23">
      <c r="A182">
        <v>180</v>
      </c>
      <c r="B182">
        <v>1</v>
      </c>
      <c r="C182" t="s">
        <v>234</v>
      </c>
      <c r="D182" t="s">
        <v>486</v>
      </c>
      <c r="E182">
        <f t="shared" si="4"/>
        <v>5</v>
      </c>
      <c r="F182">
        <v>0.8</v>
      </c>
      <c r="G182">
        <v>13.3</v>
      </c>
      <c r="H182" s="2">
        <v>44757</v>
      </c>
      <c r="I182" t="s">
        <v>56</v>
      </c>
      <c r="J182" t="s">
        <v>562</v>
      </c>
      <c r="K182" s="2">
        <v>44757</v>
      </c>
      <c r="L182" t="s">
        <v>56</v>
      </c>
      <c r="M182" t="s">
        <v>562</v>
      </c>
      <c r="N182">
        <v>1</v>
      </c>
      <c r="O182">
        <v>0</v>
      </c>
      <c r="Q182" t="s">
        <v>42</v>
      </c>
      <c r="W182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( 180, 1, 'モココ', 'Flaaffy', 5, 0.8, 13.3, '2022/07/15', 'fujii', 'init01', '2022/07/15', 'fujii', 'init01', 1, 0);</v>
      </c>
    </row>
    <row r="183" spans="1:23">
      <c r="A183">
        <v>181</v>
      </c>
      <c r="B183">
        <v>1</v>
      </c>
      <c r="C183" t="s">
        <v>235</v>
      </c>
      <c r="D183" t="s">
        <v>487</v>
      </c>
      <c r="E183">
        <f t="shared" si="4"/>
        <v>5</v>
      </c>
      <c r="F183">
        <v>1.4</v>
      </c>
      <c r="G183">
        <v>61.5</v>
      </c>
      <c r="H183" s="2">
        <v>44757</v>
      </c>
      <c r="I183" t="s">
        <v>56</v>
      </c>
      <c r="J183" t="s">
        <v>562</v>
      </c>
      <c r="K183" s="2">
        <v>44757</v>
      </c>
      <c r="L183" t="s">
        <v>56</v>
      </c>
      <c r="M183" t="s">
        <v>562</v>
      </c>
      <c r="N183">
        <v>1</v>
      </c>
      <c r="O183">
        <v>0</v>
      </c>
      <c r="Q183" t="s">
        <v>42</v>
      </c>
      <c r="W183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( 181, 1, 'デンリュウ', 'Ampharos', 5, 1.4, 61.5, '2022/07/15', 'fujii', 'init01', '2022/07/15', 'fujii', 'init01', 1, 0);</v>
      </c>
    </row>
    <row r="184" spans="1:23">
      <c r="A184">
        <v>182</v>
      </c>
      <c r="B184">
        <v>1</v>
      </c>
      <c r="C184" t="s">
        <v>236</v>
      </c>
      <c r="D184" t="s">
        <v>488</v>
      </c>
      <c r="E184">
        <f t="shared" si="4"/>
        <v>4</v>
      </c>
      <c r="F184">
        <v>0.4</v>
      </c>
      <c r="G184">
        <v>5.8</v>
      </c>
      <c r="H184" s="2">
        <v>44757</v>
      </c>
      <c r="I184" t="s">
        <v>56</v>
      </c>
      <c r="J184" t="s">
        <v>562</v>
      </c>
      <c r="K184" s="2">
        <v>44757</v>
      </c>
      <c r="L184" t="s">
        <v>56</v>
      </c>
      <c r="M184" t="s">
        <v>562</v>
      </c>
      <c r="N184">
        <v>1</v>
      </c>
      <c r="O184">
        <v>0</v>
      </c>
      <c r="Q184" t="s">
        <v>41</v>
      </c>
      <c r="W184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( 182, 1, 'キレイハナ', 'Bellossom', 4, 0.4, 5.8, '2022/07/15', 'fujii', 'init01', '2022/07/15', 'fujii', 'init01', 1, 0);</v>
      </c>
    </row>
    <row r="185" spans="1:23">
      <c r="A185">
        <v>183</v>
      </c>
      <c r="B185">
        <v>1</v>
      </c>
      <c r="C185" t="s">
        <v>237</v>
      </c>
      <c r="D185" t="s">
        <v>489</v>
      </c>
      <c r="E185">
        <f t="shared" si="4"/>
        <v>3</v>
      </c>
      <c r="F185">
        <v>0.4</v>
      </c>
      <c r="G185">
        <v>8.5</v>
      </c>
      <c r="H185" s="2">
        <v>44757</v>
      </c>
      <c r="I185" t="s">
        <v>56</v>
      </c>
      <c r="J185" t="s">
        <v>562</v>
      </c>
      <c r="K185" s="2">
        <v>44757</v>
      </c>
      <c r="L185" t="s">
        <v>56</v>
      </c>
      <c r="M185" t="s">
        <v>562</v>
      </c>
      <c r="N185">
        <v>1</v>
      </c>
      <c r="O185">
        <v>0</v>
      </c>
      <c r="Q185" t="s">
        <v>40</v>
      </c>
      <c r="W185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( 183, 1, 'マリル', 'Marill', 3, 0.4, 8.5, '2022/07/15', 'fujii', 'init01', '2022/07/15', 'fujii', 'init01', 1, 0);</v>
      </c>
    </row>
    <row r="186" spans="1:23">
      <c r="A186">
        <v>184</v>
      </c>
      <c r="B186">
        <v>1</v>
      </c>
      <c r="C186" t="s">
        <v>238</v>
      </c>
      <c r="D186" t="s">
        <v>490</v>
      </c>
      <c r="E186">
        <f t="shared" si="4"/>
        <v>3</v>
      </c>
      <c r="F186">
        <v>0.8</v>
      </c>
      <c r="G186">
        <v>28.5</v>
      </c>
      <c r="H186" s="2">
        <v>44757</v>
      </c>
      <c r="I186" t="s">
        <v>56</v>
      </c>
      <c r="J186" t="s">
        <v>562</v>
      </c>
      <c r="K186" s="2">
        <v>44757</v>
      </c>
      <c r="L186" t="s">
        <v>56</v>
      </c>
      <c r="M186" t="s">
        <v>562</v>
      </c>
      <c r="N186">
        <v>1</v>
      </c>
      <c r="O186">
        <v>0</v>
      </c>
      <c r="Q186" t="s">
        <v>40</v>
      </c>
      <c r="W186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( 184, 1, 'マリルリ', 'Azumarill', 3, 0.8, 28.5, '2022/07/15', 'fujii', 'init01', '2022/07/15', 'fujii', 'init01', 1, 0);</v>
      </c>
    </row>
    <row r="187" spans="1:23">
      <c r="A187">
        <v>185</v>
      </c>
      <c r="B187">
        <v>1</v>
      </c>
      <c r="C187" t="s">
        <v>239</v>
      </c>
      <c r="D187" t="s">
        <v>491</v>
      </c>
      <c r="E187">
        <f t="shared" si="4"/>
        <v>13</v>
      </c>
      <c r="F187">
        <v>1.2</v>
      </c>
      <c r="G187">
        <v>38</v>
      </c>
      <c r="H187" s="2">
        <v>44757</v>
      </c>
      <c r="I187" t="s">
        <v>56</v>
      </c>
      <c r="J187" t="s">
        <v>562</v>
      </c>
      <c r="K187" s="2">
        <v>44757</v>
      </c>
      <c r="L187" t="s">
        <v>56</v>
      </c>
      <c r="M187" t="s">
        <v>562</v>
      </c>
      <c r="N187">
        <v>1</v>
      </c>
      <c r="O187">
        <v>0</v>
      </c>
      <c r="Q187" t="s">
        <v>50</v>
      </c>
      <c r="W187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( 185, 1, 'ウソッキー', 'Sudowoodo', 13, 1.2, 38, '2022/07/15', 'fujii', 'init01', '2022/07/15', 'fujii', 'init01', 1, 0);</v>
      </c>
    </row>
    <row r="188" spans="1:23">
      <c r="A188">
        <v>186</v>
      </c>
      <c r="B188">
        <v>1</v>
      </c>
      <c r="C188" t="s">
        <v>240</v>
      </c>
      <c r="D188" t="s">
        <v>492</v>
      </c>
      <c r="E188">
        <f t="shared" si="4"/>
        <v>3</v>
      </c>
      <c r="F188">
        <v>1.1000000000000001</v>
      </c>
      <c r="G188">
        <v>33.9</v>
      </c>
      <c r="H188" s="2">
        <v>44757</v>
      </c>
      <c r="I188" t="s">
        <v>56</v>
      </c>
      <c r="J188" t="s">
        <v>562</v>
      </c>
      <c r="K188" s="2">
        <v>44757</v>
      </c>
      <c r="L188" t="s">
        <v>56</v>
      </c>
      <c r="M188" t="s">
        <v>562</v>
      </c>
      <c r="N188">
        <v>1</v>
      </c>
      <c r="O188">
        <v>0</v>
      </c>
      <c r="Q188" t="s">
        <v>40</v>
      </c>
      <c r="W188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( 186, 1, 'ニョロトノ', 'Politoed', 3, 1.1, 33.9, '2022/07/15', 'fujii', 'init01', '2022/07/15', 'fujii', 'init01', 1, 0);</v>
      </c>
    </row>
    <row r="189" spans="1:23">
      <c r="A189">
        <v>187</v>
      </c>
      <c r="B189">
        <v>1</v>
      </c>
      <c r="C189" t="s">
        <v>241</v>
      </c>
      <c r="D189" t="s">
        <v>493</v>
      </c>
      <c r="E189">
        <f t="shared" si="4"/>
        <v>4</v>
      </c>
      <c r="F189">
        <v>0.4</v>
      </c>
      <c r="G189">
        <v>0.5</v>
      </c>
      <c r="H189" s="2">
        <v>44757</v>
      </c>
      <c r="I189" t="s">
        <v>56</v>
      </c>
      <c r="J189" t="s">
        <v>562</v>
      </c>
      <c r="K189" s="2">
        <v>44757</v>
      </c>
      <c r="L189" t="s">
        <v>56</v>
      </c>
      <c r="M189" t="s">
        <v>562</v>
      </c>
      <c r="N189">
        <v>1</v>
      </c>
      <c r="O189">
        <v>0</v>
      </c>
      <c r="Q189" t="s">
        <v>41</v>
      </c>
      <c r="R189" t="s">
        <v>47</v>
      </c>
      <c r="W189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( 187, 1, 'ハネッコ', 'Hoppip', 4, 0.4, 0.5, '2022/07/15', 'fujii', 'init01', '2022/07/15', 'fujii', 'init01', 1, 0);</v>
      </c>
    </row>
    <row r="190" spans="1:23">
      <c r="A190">
        <v>188</v>
      </c>
      <c r="B190">
        <v>1</v>
      </c>
      <c r="C190" t="s">
        <v>242</v>
      </c>
      <c r="D190" t="s">
        <v>494</v>
      </c>
      <c r="E190">
        <f t="shared" si="4"/>
        <v>4</v>
      </c>
      <c r="F190">
        <v>0.6</v>
      </c>
      <c r="G190">
        <v>1</v>
      </c>
      <c r="H190" s="2">
        <v>44757</v>
      </c>
      <c r="I190" t="s">
        <v>56</v>
      </c>
      <c r="J190" t="s">
        <v>562</v>
      </c>
      <c r="K190" s="2">
        <v>44757</v>
      </c>
      <c r="L190" t="s">
        <v>56</v>
      </c>
      <c r="M190" t="s">
        <v>562</v>
      </c>
      <c r="N190">
        <v>1</v>
      </c>
      <c r="O190">
        <v>0</v>
      </c>
      <c r="Q190" t="s">
        <v>41</v>
      </c>
      <c r="R190" t="s">
        <v>47</v>
      </c>
      <c r="W190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( 188, 1, 'ポポッコ', 'Skiploom', 4, 0.6, 1, '2022/07/15', 'fujii', 'init01', '2022/07/15', 'fujii', 'init01', 1, 0);</v>
      </c>
    </row>
    <row r="191" spans="1:23">
      <c r="A191">
        <v>189</v>
      </c>
      <c r="B191">
        <v>1</v>
      </c>
      <c r="C191" t="s">
        <v>243</v>
      </c>
      <c r="D191" t="s">
        <v>495</v>
      </c>
      <c r="E191">
        <f t="shared" si="4"/>
        <v>4</v>
      </c>
      <c r="F191">
        <v>0.8</v>
      </c>
      <c r="G191">
        <v>3</v>
      </c>
      <c r="H191" s="2">
        <v>44757</v>
      </c>
      <c r="I191" t="s">
        <v>56</v>
      </c>
      <c r="J191" t="s">
        <v>562</v>
      </c>
      <c r="K191" s="2">
        <v>44757</v>
      </c>
      <c r="L191" t="s">
        <v>56</v>
      </c>
      <c r="M191" t="s">
        <v>562</v>
      </c>
      <c r="N191">
        <v>1</v>
      </c>
      <c r="O191">
        <v>0</v>
      </c>
      <c r="Q191" t="s">
        <v>41</v>
      </c>
      <c r="R191" t="s">
        <v>47</v>
      </c>
      <c r="W191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( 189, 1, 'ワタッコ', 'Jumpluff', 4, 0.8, 3, '2022/07/15', 'fujii', 'init01', '2022/07/15', 'fujii', 'init01', 1, 0);</v>
      </c>
    </row>
    <row r="192" spans="1:23">
      <c r="A192">
        <v>190</v>
      </c>
      <c r="B192">
        <v>1</v>
      </c>
      <c r="C192" t="s">
        <v>244</v>
      </c>
      <c r="D192" t="s">
        <v>496</v>
      </c>
      <c r="E192">
        <f t="shared" si="4"/>
        <v>1</v>
      </c>
      <c r="F192">
        <v>0.8</v>
      </c>
      <c r="G192">
        <v>11.5</v>
      </c>
      <c r="H192" s="2">
        <v>44757</v>
      </c>
      <c r="I192" t="s">
        <v>56</v>
      </c>
      <c r="J192" t="s">
        <v>562</v>
      </c>
      <c r="K192" s="2">
        <v>44757</v>
      </c>
      <c r="L192" t="s">
        <v>56</v>
      </c>
      <c r="M192" t="s">
        <v>562</v>
      </c>
      <c r="N192">
        <v>1</v>
      </c>
      <c r="O192">
        <v>0</v>
      </c>
      <c r="Q192" t="s">
        <v>38</v>
      </c>
      <c r="W192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( 190, 1, 'エイパム', 'Aipom', 1, 0.8, 11.5, '2022/07/15', 'fujii', 'init01', '2022/07/15', 'fujii', 'init01', 1, 0);</v>
      </c>
    </row>
    <row r="193" spans="1:23">
      <c r="A193">
        <v>191</v>
      </c>
      <c r="B193">
        <v>1</v>
      </c>
      <c r="C193" t="s">
        <v>245</v>
      </c>
      <c r="D193" t="s">
        <v>497</v>
      </c>
      <c r="E193">
        <f t="shared" si="4"/>
        <v>4</v>
      </c>
      <c r="F193">
        <v>0.3</v>
      </c>
      <c r="G193">
        <v>1.8</v>
      </c>
      <c r="H193" s="2">
        <v>44757</v>
      </c>
      <c r="I193" t="s">
        <v>56</v>
      </c>
      <c r="J193" t="s">
        <v>562</v>
      </c>
      <c r="K193" s="2">
        <v>44757</v>
      </c>
      <c r="L193" t="s">
        <v>56</v>
      </c>
      <c r="M193" t="s">
        <v>562</v>
      </c>
      <c r="N193">
        <v>1</v>
      </c>
      <c r="O193">
        <v>0</v>
      </c>
      <c r="Q193" t="s">
        <v>41</v>
      </c>
      <c r="W193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( 191, 1, 'ヒマナッツ', 'Sunkern', 4, 0.3, 1.8, '2022/07/15', 'fujii', 'init01', '2022/07/15', 'fujii', 'init01', 1, 0);</v>
      </c>
    </row>
    <row r="194" spans="1:23">
      <c r="A194">
        <v>192</v>
      </c>
      <c r="B194">
        <v>1</v>
      </c>
      <c r="C194" t="s">
        <v>246</v>
      </c>
      <c r="D194" t="s">
        <v>498</v>
      </c>
      <c r="E194">
        <f t="shared" si="4"/>
        <v>4</v>
      </c>
      <c r="F194">
        <v>0.8</v>
      </c>
      <c r="G194">
        <v>8.5</v>
      </c>
      <c r="H194" s="2">
        <v>44757</v>
      </c>
      <c r="I194" t="s">
        <v>56</v>
      </c>
      <c r="J194" t="s">
        <v>562</v>
      </c>
      <c r="K194" s="2">
        <v>44757</v>
      </c>
      <c r="L194" t="s">
        <v>56</v>
      </c>
      <c r="M194" t="s">
        <v>562</v>
      </c>
      <c r="N194">
        <v>1</v>
      </c>
      <c r="O194">
        <v>0</v>
      </c>
      <c r="Q194" t="s">
        <v>41</v>
      </c>
      <c r="W194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( 192, 1, 'キマワリ', 'Sunflora', 4, 0.8, 8.5, '2022/07/15', 'fujii', 'init01', '2022/07/15', 'fujii', 'init01', 1, 0);</v>
      </c>
    </row>
    <row r="195" spans="1:23">
      <c r="A195">
        <v>193</v>
      </c>
      <c r="B195">
        <v>1</v>
      </c>
      <c r="C195" t="s">
        <v>247</v>
      </c>
      <c r="D195" t="s">
        <v>499</v>
      </c>
      <c r="E195">
        <f t="shared" ref="E195:E253" si="6">VLOOKUP($Q195,$T$3:$U$20,2,FALSE)</f>
        <v>12</v>
      </c>
      <c r="F195">
        <v>1.2</v>
      </c>
      <c r="G195">
        <v>38</v>
      </c>
      <c r="H195" s="2">
        <v>44757</v>
      </c>
      <c r="I195" t="s">
        <v>56</v>
      </c>
      <c r="J195" t="s">
        <v>562</v>
      </c>
      <c r="K195" s="2">
        <v>44757</v>
      </c>
      <c r="L195" t="s">
        <v>56</v>
      </c>
      <c r="M195" t="s">
        <v>562</v>
      </c>
      <c r="N195">
        <v>1</v>
      </c>
      <c r="O195">
        <v>0</v>
      </c>
      <c r="Q195" t="s">
        <v>49</v>
      </c>
      <c r="R195" t="s">
        <v>47</v>
      </c>
      <c r="W195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( 193, 1, 'ヤンヤンマ', 'Yanma', 12, 1.2, 38, '2022/07/15', 'fujii', 'init01', '2022/07/15', 'fujii', 'init01', 1, 0);</v>
      </c>
    </row>
    <row r="196" spans="1:23">
      <c r="A196">
        <v>194</v>
      </c>
      <c r="B196">
        <v>1</v>
      </c>
      <c r="C196" t="s">
        <v>248</v>
      </c>
      <c r="D196" t="s">
        <v>500</v>
      </c>
      <c r="E196">
        <f t="shared" si="6"/>
        <v>3</v>
      </c>
      <c r="F196">
        <v>0.4</v>
      </c>
      <c r="G196">
        <v>8.5</v>
      </c>
      <c r="H196" s="2">
        <v>44757</v>
      </c>
      <c r="I196" t="s">
        <v>56</v>
      </c>
      <c r="J196" t="s">
        <v>562</v>
      </c>
      <c r="K196" s="2">
        <v>44757</v>
      </c>
      <c r="L196" t="s">
        <v>56</v>
      </c>
      <c r="M196" t="s">
        <v>562</v>
      </c>
      <c r="N196">
        <v>1</v>
      </c>
      <c r="O196">
        <v>0</v>
      </c>
      <c r="Q196" t="s">
        <v>40</v>
      </c>
      <c r="R196" t="s">
        <v>46</v>
      </c>
      <c r="W196" t="str">
        <f t="shared" ref="W196:W253" si="7">"INSERT INTO PK_POKEDEX_MST ( "&amp;$A$2&amp;", "&amp;$B$2&amp;", "&amp;$C$2&amp;", "&amp;$D$2&amp;", "&amp;$E$2&amp;", "&amp;$F$2&amp;", "&amp;$G$2&amp;", "&amp;$H$2&amp;", "&amp;$I$2&amp;", "&amp;$J$2&amp;", "&amp;$K$2&amp;", "&amp;$L$2&amp;", "&amp;$M$2&amp;", "&amp;$N$2&amp;", "&amp;$O$2&amp;" ) VALUES ( "&amp;A196&amp;", "&amp;IF(ISBLANK(B196),"NULL",B196)&amp;", "&amp;"'"&amp;C196&amp;"'"&amp;", "&amp;"'"&amp;D196&amp;"'"&amp;", "&amp;E196&amp;", "&amp;F196&amp;", "&amp;G196&amp;", "&amp;"'"&amp;TEXT(H196,"yyyy/mm/dd")&amp;"'"&amp;", "&amp;"'"&amp;I196&amp;"'"&amp;", "&amp;"'"&amp;J196&amp;"'"&amp;", "&amp;"'"&amp;TEXT(K196,"yyyy/mm/dd")&amp;"'"&amp;", "&amp;"'"&amp;L196&amp;"'"&amp;", "&amp;"'"&amp;M196&amp;"'"&amp;", "&amp;N196&amp;", "&amp;O196&amp;");"</f>
        <v>INSERT INTO PK_POKEDEX_MST ( POKEMON_ID, POKEMON_ID_BRANCH, POKEMON_JP_NAME, POKEMON_EN_NAME, TYPE_ID, HEIGHT, WEIGHT, CREATE_DATE, CREATER, CREATE_PROGRAM, UPDATE_DATE, UPDATER, UPDATE_PROGRAM, UPDATE_COUNT, DELETE_FLAG ) VALUES ( 194, 1, 'ウパー', 'Wooper', 3, 0.4, 8.5, '2022/07/15', 'fujii', 'init01', '2022/07/15', 'fujii', 'init01', 1, 0);</v>
      </c>
    </row>
    <row r="197" spans="1:23">
      <c r="A197">
        <v>195</v>
      </c>
      <c r="B197">
        <v>1</v>
      </c>
      <c r="C197" t="s">
        <v>249</v>
      </c>
      <c r="D197" t="s">
        <v>501</v>
      </c>
      <c r="E197">
        <f t="shared" si="6"/>
        <v>3</v>
      </c>
      <c r="F197">
        <v>1.4</v>
      </c>
      <c r="G197">
        <v>75</v>
      </c>
      <c r="H197" s="2">
        <v>44757</v>
      </c>
      <c r="I197" t="s">
        <v>56</v>
      </c>
      <c r="J197" t="s">
        <v>562</v>
      </c>
      <c r="K197" s="2">
        <v>44757</v>
      </c>
      <c r="L197" t="s">
        <v>56</v>
      </c>
      <c r="M197" t="s">
        <v>562</v>
      </c>
      <c r="N197">
        <v>1</v>
      </c>
      <c r="O197">
        <v>0</v>
      </c>
      <c r="Q197" t="s">
        <v>40</v>
      </c>
      <c r="R197" t="s">
        <v>46</v>
      </c>
      <c r="W197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( 195, 1, 'ヌオー', 'Quagsire', 3, 1.4, 75, '2022/07/15', 'fujii', 'init01', '2022/07/15', 'fujii', 'init01', 1, 0);</v>
      </c>
    </row>
    <row r="198" spans="1:23">
      <c r="A198">
        <v>196</v>
      </c>
      <c r="B198">
        <v>1</v>
      </c>
      <c r="C198" t="s">
        <v>250</v>
      </c>
      <c r="D198" t="s">
        <v>502</v>
      </c>
      <c r="E198">
        <f t="shared" si="6"/>
        <v>11</v>
      </c>
      <c r="F198">
        <v>0.9</v>
      </c>
      <c r="G198">
        <v>26.5</v>
      </c>
      <c r="H198" s="2">
        <v>44757</v>
      </c>
      <c r="I198" t="s">
        <v>56</v>
      </c>
      <c r="J198" t="s">
        <v>562</v>
      </c>
      <c r="K198" s="2">
        <v>44757</v>
      </c>
      <c r="L198" t="s">
        <v>56</v>
      </c>
      <c r="M198" t="s">
        <v>562</v>
      </c>
      <c r="N198">
        <v>1</v>
      </c>
      <c r="O198">
        <v>0</v>
      </c>
      <c r="Q198" t="s">
        <v>48</v>
      </c>
      <c r="W198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( 196, 1, 'エーフィ', 'Espeon', 11, 0.9, 26.5, '2022/07/15', 'fujii', 'init01', '2022/07/15', 'fujii', 'init01', 1, 0);</v>
      </c>
    </row>
    <row r="199" spans="1:23">
      <c r="A199">
        <v>197</v>
      </c>
      <c r="B199">
        <v>1</v>
      </c>
      <c r="C199" t="s">
        <v>251</v>
      </c>
      <c r="D199" t="s">
        <v>503</v>
      </c>
      <c r="E199">
        <f t="shared" si="6"/>
        <v>16</v>
      </c>
      <c r="F199">
        <v>1</v>
      </c>
      <c r="G199">
        <v>27</v>
      </c>
      <c r="H199" s="2">
        <v>44757</v>
      </c>
      <c r="I199" t="s">
        <v>56</v>
      </c>
      <c r="J199" t="s">
        <v>562</v>
      </c>
      <c r="K199" s="2">
        <v>44757</v>
      </c>
      <c r="L199" t="s">
        <v>56</v>
      </c>
      <c r="M199" t="s">
        <v>562</v>
      </c>
      <c r="N199">
        <v>1</v>
      </c>
      <c r="O199">
        <v>0</v>
      </c>
      <c r="Q199" t="s">
        <v>53</v>
      </c>
      <c r="W199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( 197, 1, 'ブラッキー', 'Umbreon', 16, 1, 27, '2022/07/15', 'fujii', 'init01', '2022/07/15', 'fujii', 'init01', 1, 0);</v>
      </c>
    </row>
    <row r="200" spans="1:23">
      <c r="A200">
        <v>198</v>
      </c>
      <c r="B200">
        <v>1</v>
      </c>
      <c r="C200" t="s">
        <v>252</v>
      </c>
      <c r="D200" t="s">
        <v>504</v>
      </c>
      <c r="E200">
        <f t="shared" si="6"/>
        <v>16</v>
      </c>
      <c r="F200">
        <v>0.5</v>
      </c>
      <c r="G200">
        <v>2.1</v>
      </c>
      <c r="H200" s="2">
        <v>44757</v>
      </c>
      <c r="I200" t="s">
        <v>56</v>
      </c>
      <c r="J200" t="s">
        <v>562</v>
      </c>
      <c r="K200" s="2">
        <v>44757</v>
      </c>
      <c r="L200" t="s">
        <v>56</v>
      </c>
      <c r="M200" t="s">
        <v>562</v>
      </c>
      <c r="N200">
        <v>1</v>
      </c>
      <c r="O200">
        <v>0</v>
      </c>
      <c r="Q200" t="s">
        <v>53</v>
      </c>
      <c r="R200" t="s">
        <v>47</v>
      </c>
      <c r="W200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( 198, 1, 'ヤミカラス', 'Murkrow', 16, 0.5, 2.1, '2022/07/15', 'fujii', 'init01', '2022/07/15', 'fujii', 'init01', 1, 0);</v>
      </c>
    </row>
    <row r="201" spans="1:23">
      <c r="A201">
        <v>199</v>
      </c>
      <c r="B201">
        <v>1</v>
      </c>
      <c r="C201" t="s">
        <v>253</v>
      </c>
      <c r="D201" t="s">
        <v>505</v>
      </c>
      <c r="E201">
        <f t="shared" si="6"/>
        <v>3</v>
      </c>
      <c r="F201">
        <v>2</v>
      </c>
      <c r="G201">
        <v>79.5</v>
      </c>
      <c r="H201" s="2">
        <v>44757</v>
      </c>
      <c r="I201" t="s">
        <v>56</v>
      </c>
      <c r="J201" t="s">
        <v>562</v>
      </c>
      <c r="K201" s="2">
        <v>44757</v>
      </c>
      <c r="L201" t="s">
        <v>56</v>
      </c>
      <c r="M201" t="s">
        <v>562</v>
      </c>
      <c r="N201">
        <v>1</v>
      </c>
      <c r="O201">
        <v>0</v>
      </c>
      <c r="Q201" t="s">
        <v>40</v>
      </c>
      <c r="R201" t="s">
        <v>48</v>
      </c>
      <c r="W201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( 199, 1, 'ヤドキング', 'Slowking', 3, 2, 79.5, '2022/07/15', 'fujii', 'init01', '2022/07/15', 'fujii', 'init01', 1, 0);</v>
      </c>
    </row>
    <row r="202" spans="1:23">
      <c r="A202">
        <v>200</v>
      </c>
      <c r="B202">
        <v>1</v>
      </c>
      <c r="C202" t="s">
        <v>254</v>
      </c>
      <c r="D202" t="s">
        <v>506</v>
      </c>
      <c r="E202">
        <f t="shared" si="6"/>
        <v>14</v>
      </c>
      <c r="F202">
        <v>0.7</v>
      </c>
      <c r="G202">
        <v>1</v>
      </c>
      <c r="H202" s="2">
        <v>44757</v>
      </c>
      <c r="I202" t="s">
        <v>56</v>
      </c>
      <c r="J202" t="s">
        <v>562</v>
      </c>
      <c r="K202" s="2">
        <v>44757</v>
      </c>
      <c r="L202" t="s">
        <v>56</v>
      </c>
      <c r="M202" t="s">
        <v>562</v>
      </c>
      <c r="N202">
        <v>1</v>
      </c>
      <c r="O202">
        <v>0</v>
      </c>
      <c r="Q202" t="s">
        <v>51</v>
      </c>
      <c r="W202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( 200, 1, 'ムウマ', 'Misdreavus', 14, 0.7, 1, '2022/07/15', 'fujii', 'init01', '2022/07/15', 'fujii', 'init01', 1, 0);</v>
      </c>
    </row>
    <row r="203" spans="1:23">
      <c r="A203">
        <v>201</v>
      </c>
      <c r="B203">
        <v>1</v>
      </c>
      <c r="C203" t="s">
        <v>255</v>
      </c>
      <c r="D203" t="s">
        <v>507</v>
      </c>
      <c r="E203">
        <f t="shared" si="6"/>
        <v>11</v>
      </c>
      <c r="F203">
        <v>0.5</v>
      </c>
      <c r="G203">
        <v>5</v>
      </c>
      <c r="H203" s="2">
        <v>44757</v>
      </c>
      <c r="I203" t="s">
        <v>56</v>
      </c>
      <c r="J203" t="s">
        <v>562</v>
      </c>
      <c r="K203" s="2">
        <v>44757</v>
      </c>
      <c r="L203" t="s">
        <v>56</v>
      </c>
      <c r="M203" t="s">
        <v>562</v>
      </c>
      <c r="N203">
        <v>1</v>
      </c>
      <c r="O203">
        <v>0</v>
      </c>
      <c r="Q203" t="s">
        <v>48</v>
      </c>
      <c r="W203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( 201, 1, 'アンノーン', 'Unown', 11, 0.5, 5, '2022/07/15', 'fujii', 'init01', '2022/07/15', 'fujii', 'init01', 1, 0);</v>
      </c>
    </row>
    <row r="204" spans="1:23">
      <c r="A204">
        <v>202</v>
      </c>
      <c r="B204">
        <v>1</v>
      </c>
      <c r="C204" t="s">
        <v>256</v>
      </c>
      <c r="D204" t="s">
        <v>508</v>
      </c>
      <c r="E204">
        <f t="shared" si="6"/>
        <v>11</v>
      </c>
      <c r="F204">
        <v>1.3</v>
      </c>
      <c r="G204">
        <v>28.5</v>
      </c>
      <c r="H204" s="2">
        <v>44757</v>
      </c>
      <c r="I204" t="s">
        <v>56</v>
      </c>
      <c r="J204" t="s">
        <v>562</v>
      </c>
      <c r="K204" s="2">
        <v>44757</v>
      </c>
      <c r="L204" t="s">
        <v>56</v>
      </c>
      <c r="M204" t="s">
        <v>562</v>
      </c>
      <c r="N204">
        <v>1</v>
      </c>
      <c r="O204">
        <v>0</v>
      </c>
      <c r="Q204" t="s">
        <v>48</v>
      </c>
      <c r="W204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( 202, 1, 'ソーナンス', 'Wobbuffet', 11, 1.3, 28.5, '2022/07/15', 'fujii', 'init01', '2022/07/15', 'fujii', 'init01', 1, 0);</v>
      </c>
    </row>
    <row r="205" spans="1:23">
      <c r="A205">
        <v>203</v>
      </c>
      <c r="B205">
        <v>1</v>
      </c>
      <c r="C205" t="s">
        <v>257</v>
      </c>
      <c r="D205" t="s">
        <v>509</v>
      </c>
      <c r="E205">
        <f t="shared" si="6"/>
        <v>1</v>
      </c>
      <c r="F205">
        <v>1.5</v>
      </c>
      <c r="G205">
        <v>41.5</v>
      </c>
      <c r="H205" s="2">
        <v>44757</v>
      </c>
      <c r="I205" t="s">
        <v>56</v>
      </c>
      <c r="J205" t="s">
        <v>562</v>
      </c>
      <c r="K205" s="2">
        <v>44757</v>
      </c>
      <c r="L205" t="s">
        <v>56</v>
      </c>
      <c r="M205" t="s">
        <v>562</v>
      </c>
      <c r="N205">
        <v>1</v>
      </c>
      <c r="O205">
        <v>0</v>
      </c>
      <c r="Q205" t="s">
        <v>38</v>
      </c>
      <c r="R205" t="s">
        <v>48</v>
      </c>
      <c r="W205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( 203, 1, 'キリンリキ', 'Girafarig', 1, 1.5, 41.5, '2022/07/15', 'fujii', 'init01', '2022/07/15', 'fujii', 'init01', 1, 0);</v>
      </c>
    </row>
    <row r="206" spans="1:23">
      <c r="A206">
        <v>204</v>
      </c>
      <c r="B206">
        <v>1</v>
      </c>
      <c r="C206" t="s">
        <v>258</v>
      </c>
      <c r="D206" t="s">
        <v>510</v>
      </c>
      <c r="E206">
        <f t="shared" si="6"/>
        <v>12</v>
      </c>
      <c r="F206">
        <v>0.6</v>
      </c>
      <c r="G206">
        <v>7.2</v>
      </c>
      <c r="H206" s="2">
        <v>44757</v>
      </c>
      <c r="I206" t="s">
        <v>56</v>
      </c>
      <c r="J206" t="s">
        <v>562</v>
      </c>
      <c r="K206" s="2">
        <v>44757</v>
      </c>
      <c r="L206" t="s">
        <v>56</v>
      </c>
      <c r="M206" t="s">
        <v>562</v>
      </c>
      <c r="N206">
        <v>1</v>
      </c>
      <c r="O206">
        <v>0</v>
      </c>
      <c r="Q206" t="s">
        <v>49</v>
      </c>
      <c r="W206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( 204, 1, 'クヌギダマ', 'Pineco', 12, 0.6, 7.2, '2022/07/15', 'fujii', 'init01', '2022/07/15', 'fujii', 'init01', 1, 0);</v>
      </c>
    </row>
    <row r="207" spans="1:23">
      <c r="A207">
        <v>205</v>
      </c>
      <c r="B207">
        <v>1</v>
      </c>
      <c r="C207" t="s">
        <v>259</v>
      </c>
      <c r="D207" t="s">
        <v>511</v>
      </c>
      <c r="E207">
        <f t="shared" si="6"/>
        <v>12</v>
      </c>
      <c r="F207">
        <v>1.2</v>
      </c>
      <c r="G207">
        <v>125.8</v>
      </c>
      <c r="H207" s="2">
        <v>44757</v>
      </c>
      <c r="I207" t="s">
        <v>56</v>
      </c>
      <c r="J207" t="s">
        <v>562</v>
      </c>
      <c r="K207" s="2">
        <v>44757</v>
      </c>
      <c r="L207" t="s">
        <v>56</v>
      </c>
      <c r="M207" t="s">
        <v>562</v>
      </c>
      <c r="N207">
        <v>1</v>
      </c>
      <c r="O207">
        <v>0</v>
      </c>
      <c r="Q207" t="s">
        <v>49</v>
      </c>
      <c r="R207" t="s">
        <v>54</v>
      </c>
      <c r="W207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( 205, 1, 'フォレトス', 'Forretress', 12, 1.2, 125.8, '2022/07/15', 'fujii', 'init01', '2022/07/15', 'fujii', 'init01', 1, 0);</v>
      </c>
    </row>
    <row r="208" spans="1:23">
      <c r="A208">
        <v>206</v>
      </c>
      <c r="B208">
        <v>1</v>
      </c>
      <c r="C208" t="s">
        <v>260</v>
      </c>
      <c r="D208" t="s">
        <v>512</v>
      </c>
      <c r="E208">
        <f t="shared" si="6"/>
        <v>1</v>
      </c>
      <c r="F208">
        <v>1.5</v>
      </c>
      <c r="G208">
        <v>14</v>
      </c>
      <c r="H208" s="2">
        <v>44757</v>
      </c>
      <c r="I208" t="s">
        <v>56</v>
      </c>
      <c r="J208" t="s">
        <v>562</v>
      </c>
      <c r="K208" s="2">
        <v>44757</v>
      </c>
      <c r="L208" t="s">
        <v>56</v>
      </c>
      <c r="M208" t="s">
        <v>562</v>
      </c>
      <c r="N208">
        <v>1</v>
      </c>
      <c r="O208">
        <v>0</v>
      </c>
      <c r="Q208" t="s">
        <v>38</v>
      </c>
      <c r="W208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( 206, 1, 'ノコッチ', 'Dunsparce', 1, 1.5, 14, '2022/07/15', 'fujii', 'init01', '2022/07/15', 'fujii', 'init01', 1, 0);</v>
      </c>
    </row>
    <row r="209" spans="1:23">
      <c r="A209">
        <v>207</v>
      </c>
      <c r="B209">
        <v>1</v>
      </c>
      <c r="C209" t="s">
        <v>261</v>
      </c>
      <c r="D209" t="s">
        <v>513</v>
      </c>
      <c r="E209">
        <f t="shared" si="6"/>
        <v>9</v>
      </c>
      <c r="F209">
        <v>1.1000000000000001</v>
      </c>
      <c r="G209">
        <v>64.8</v>
      </c>
      <c r="H209" s="2">
        <v>44757</v>
      </c>
      <c r="I209" t="s">
        <v>56</v>
      </c>
      <c r="J209" t="s">
        <v>562</v>
      </c>
      <c r="K209" s="2">
        <v>44757</v>
      </c>
      <c r="L209" t="s">
        <v>56</v>
      </c>
      <c r="M209" t="s">
        <v>562</v>
      </c>
      <c r="N209">
        <v>1</v>
      </c>
      <c r="O209">
        <v>0</v>
      </c>
      <c r="Q209" t="s">
        <v>46</v>
      </c>
      <c r="R209" t="s">
        <v>47</v>
      </c>
      <c r="W209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( 207, 1, 'グライガー', 'Gligar', 9, 1.1, 64.8, '2022/07/15', 'fujii', 'init01', '2022/07/15', 'fujii', 'init01', 1, 0);</v>
      </c>
    </row>
    <row r="210" spans="1:23">
      <c r="A210">
        <v>208</v>
      </c>
      <c r="B210">
        <v>1</v>
      </c>
      <c r="C210" t="s">
        <v>262</v>
      </c>
      <c r="D210" t="s">
        <v>514</v>
      </c>
      <c r="E210">
        <f t="shared" si="6"/>
        <v>17</v>
      </c>
      <c r="F210">
        <v>9.1999999999999993</v>
      </c>
      <c r="G210">
        <v>400</v>
      </c>
      <c r="H210" s="2">
        <v>44757</v>
      </c>
      <c r="I210" t="s">
        <v>56</v>
      </c>
      <c r="J210" t="s">
        <v>562</v>
      </c>
      <c r="K210" s="2">
        <v>44757</v>
      </c>
      <c r="L210" t="s">
        <v>56</v>
      </c>
      <c r="M210" t="s">
        <v>562</v>
      </c>
      <c r="N210">
        <v>1</v>
      </c>
      <c r="O210">
        <v>0</v>
      </c>
      <c r="Q210" t="s">
        <v>54</v>
      </c>
      <c r="R210" t="s">
        <v>46</v>
      </c>
      <c r="W210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( 208, 1, 'ハガネール', 'Steelix', 17, 9.2, 400, '2022/07/15', 'fujii', 'init01', '2022/07/15', 'fujii', 'init01', 1, 0);</v>
      </c>
    </row>
    <row r="211" spans="1:23">
      <c r="A211">
        <v>209</v>
      </c>
      <c r="B211">
        <v>1</v>
      </c>
      <c r="C211" t="s">
        <v>263</v>
      </c>
      <c r="D211" t="s">
        <v>515</v>
      </c>
      <c r="E211">
        <f t="shared" si="6"/>
        <v>1</v>
      </c>
      <c r="F211">
        <v>0.6</v>
      </c>
      <c r="G211">
        <v>7.8</v>
      </c>
      <c r="H211" s="2">
        <v>44757</v>
      </c>
      <c r="I211" t="s">
        <v>56</v>
      </c>
      <c r="J211" t="s">
        <v>562</v>
      </c>
      <c r="K211" s="2">
        <v>44757</v>
      </c>
      <c r="L211" t="s">
        <v>56</v>
      </c>
      <c r="M211" t="s">
        <v>562</v>
      </c>
      <c r="N211">
        <v>1</v>
      </c>
      <c r="O211">
        <v>0</v>
      </c>
      <c r="Q211" t="s">
        <v>38</v>
      </c>
      <c r="W211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( 209, 1, 'ブルー', 'Snubbull', 1, 0.6, 7.8, '2022/07/15', 'fujii', 'init01', '2022/07/15', 'fujii', 'init01', 1, 0);</v>
      </c>
    </row>
    <row r="212" spans="1:23">
      <c r="A212">
        <v>210</v>
      </c>
      <c r="B212">
        <v>1</v>
      </c>
      <c r="C212" t="s">
        <v>264</v>
      </c>
      <c r="D212" t="s">
        <v>516</v>
      </c>
      <c r="E212">
        <f t="shared" si="6"/>
        <v>1</v>
      </c>
      <c r="F212">
        <v>1.4</v>
      </c>
      <c r="G212">
        <v>48.7</v>
      </c>
      <c r="H212" s="2">
        <v>44757</v>
      </c>
      <c r="I212" t="s">
        <v>56</v>
      </c>
      <c r="J212" t="s">
        <v>562</v>
      </c>
      <c r="K212" s="2">
        <v>44757</v>
      </c>
      <c r="L212" t="s">
        <v>56</v>
      </c>
      <c r="M212" t="s">
        <v>562</v>
      </c>
      <c r="N212">
        <v>1</v>
      </c>
      <c r="O212">
        <v>0</v>
      </c>
      <c r="Q212" t="s">
        <v>38</v>
      </c>
      <c r="W212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( 210, 1, 'グランブル', 'Granbull', 1, 1.4, 48.7, '2022/07/15', 'fujii', 'init01', '2022/07/15', 'fujii', 'init01', 1, 0);</v>
      </c>
    </row>
    <row r="213" spans="1:23">
      <c r="A213">
        <v>211</v>
      </c>
      <c r="B213">
        <v>1</v>
      </c>
      <c r="C213" t="s">
        <v>265</v>
      </c>
      <c r="D213" t="s">
        <v>517</v>
      </c>
      <c r="E213">
        <f t="shared" si="6"/>
        <v>3</v>
      </c>
      <c r="F213">
        <v>0.5</v>
      </c>
      <c r="G213">
        <v>3.9</v>
      </c>
      <c r="H213" s="2">
        <v>44757</v>
      </c>
      <c r="I213" t="s">
        <v>56</v>
      </c>
      <c r="J213" t="s">
        <v>562</v>
      </c>
      <c r="K213" s="2">
        <v>44757</v>
      </c>
      <c r="L213" t="s">
        <v>56</v>
      </c>
      <c r="M213" t="s">
        <v>562</v>
      </c>
      <c r="N213">
        <v>1</v>
      </c>
      <c r="O213">
        <v>0</v>
      </c>
      <c r="Q213" t="s">
        <v>40</v>
      </c>
      <c r="R213" t="s">
        <v>45</v>
      </c>
      <c r="W213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( 211, 1, 'ハリーセン', 'Qwilfish', 3, 0.5, 3.9, '2022/07/15', 'fujii', 'init01', '2022/07/15', 'fujii', 'init01', 1, 0);</v>
      </c>
    </row>
    <row r="214" spans="1:23">
      <c r="A214">
        <v>212</v>
      </c>
      <c r="B214">
        <v>1</v>
      </c>
      <c r="C214" t="s">
        <v>266</v>
      </c>
      <c r="D214" t="s">
        <v>518</v>
      </c>
      <c r="E214">
        <f t="shared" si="6"/>
        <v>12</v>
      </c>
      <c r="F214">
        <v>1.8</v>
      </c>
      <c r="G214">
        <v>118</v>
      </c>
      <c r="H214" s="2">
        <v>44757</v>
      </c>
      <c r="I214" t="s">
        <v>56</v>
      </c>
      <c r="J214" t="s">
        <v>562</v>
      </c>
      <c r="K214" s="2">
        <v>44757</v>
      </c>
      <c r="L214" t="s">
        <v>56</v>
      </c>
      <c r="M214" t="s">
        <v>562</v>
      </c>
      <c r="N214">
        <v>1</v>
      </c>
      <c r="O214">
        <v>0</v>
      </c>
      <c r="Q214" t="s">
        <v>49</v>
      </c>
      <c r="R214" t="s">
        <v>54</v>
      </c>
      <c r="W214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( 212, 1, 'ハッサム', 'Scizor', 12, 1.8, 118, '2022/07/15', 'fujii', 'init01', '2022/07/15', 'fujii', 'init01', 1, 0);</v>
      </c>
    </row>
    <row r="215" spans="1:23">
      <c r="A215">
        <v>213</v>
      </c>
      <c r="B215">
        <v>1</v>
      </c>
      <c r="C215" t="s">
        <v>267</v>
      </c>
      <c r="D215" t="s">
        <v>519</v>
      </c>
      <c r="E215">
        <f t="shared" si="6"/>
        <v>12</v>
      </c>
      <c r="F215">
        <v>0.6</v>
      </c>
      <c r="G215">
        <v>20.5</v>
      </c>
      <c r="H215" s="2">
        <v>44757</v>
      </c>
      <c r="I215" t="s">
        <v>56</v>
      </c>
      <c r="J215" t="s">
        <v>562</v>
      </c>
      <c r="K215" s="2">
        <v>44757</v>
      </c>
      <c r="L215" t="s">
        <v>56</v>
      </c>
      <c r="M215" t="s">
        <v>562</v>
      </c>
      <c r="N215">
        <v>1</v>
      </c>
      <c r="O215">
        <v>0</v>
      </c>
      <c r="Q215" t="s">
        <v>49</v>
      </c>
      <c r="R215" t="s">
        <v>50</v>
      </c>
      <c r="W215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( 213, 1, 'ツボツボ', 'Shuckle', 12, 0.6, 20.5, '2022/07/15', 'fujii', 'init01', '2022/07/15', 'fujii', 'init01', 1, 0);</v>
      </c>
    </row>
    <row r="216" spans="1:23">
      <c r="A216">
        <v>214</v>
      </c>
      <c r="B216">
        <v>1</v>
      </c>
      <c r="C216" t="s">
        <v>268</v>
      </c>
      <c r="D216" t="s">
        <v>520</v>
      </c>
      <c r="E216">
        <f t="shared" si="6"/>
        <v>12</v>
      </c>
      <c r="F216">
        <v>1.5</v>
      </c>
      <c r="G216">
        <v>54</v>
      </c>
      <c r="H216" s="2">
        <v>44757</v>
      </c>
      <c r="I216" t="s">
        <v>56</v>
      </c>
      <c r="J216" t="s">
        <v>562</v>
      </c>
      <c r="K216" s="2">
        <v>44757</v>
      </c>
      <c r="L216" t="s">
        <v>56</v>
      </c>
      <c r="M216" t="s">
        <v>562</v>
      </c>
      <c r="N216">
        <v>1</v>
      </c>
      <c r="O216">
        <v>0</v>
      </c>
      <c r="Q216" t="s">
        <v>49</v>
      </c>
      <c r="R216" t="s">
        <v>44</v>
      </c>
      <c r="W216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( 214, 1, 'ヘラクロス', 'Heracross', 12, 1.5, 54, '2022/07/15', 'fujii', 'init01', '2022/07/15', 'fujii', 'init01', 1, 0);</v>
      </c>
    </row>
    <row r="217" spans="1:23">
      <c r="A217">
        <v>215</v>
      </c>
      <c r="B217">
        <v>1</v>
      </c>
      <c r="C217" t="s">
        <v>269</v>
      </c>
      <c r="D217" t="s">
        <v>521</v>
      </c>
      <c r="E217">
        <f t="shared" si="6"/>
        <v>16</v>
      </c>
      <c r="F217">
        <v>0.9</v>
      </c>
      <c r="G217">
        <v>28</v>
      </c>
      <c r="H217" s="2">
        <v>44757</v>
      </c>
      <c r="I217" t="s">
        <v>56</v>
      </c>
      <c r="J217" t="s">
        <v>562</v>
      </c>
      <c r="K217" s="2">
        <v>44757</v>
      </c>
      <c r="L217" t="s">
        <v>56</v>
      </c>
      <c r="M217" t="s">
        <v>562</v>
      </c>
      <c r="N217">
        <v>1</v>
      </c>
      <c r="O217">
        <v>0</v>
      </c>
      <c r="Q217" t="s">
        <v>53</v>
      </c>
      <c r="R217" t="s">
        <v>43</v>
      </c>
      <c r="W217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( 215, 1, 'ニューラ', 'Sneasel', 16, 0.9, 28, '2022/07/15', 'fujii', 'init01', '2022/07/15', 'fujii', 'init01', 1, 0);</v>
      </c>
    </row>
    <row r="218" spans="1:23">
      <c r="A218">
        <v>216</v>
      </c>
      <c r="B218">
        <v>1</v>
      </c>
      <c r="C218" t="s">
        <v>270</v>
      </c>
      <c r="D218" t="s">
        <v>522</v>
      </c>
      <c r="E218">
        <f t="shared" si="6"/>
        <v>1</v>
      </c>
      <c r="F218">
        <v>0.6</v>
      </c>
      <c r="G218">
        <v>8.8000000000000007</v>
      </c>
      <c r="H218" s="2">
        <v>44757</v>
      </c>
      <c r="I218" t="s">
        <v>56</v>
      </c>
      <c r="J218" t="s">
        <v>562</v>
      </c>
      <c r="K218" s="2">
        <v>44757</v>
      </c>
      <c r="L218" t="s">
        <v>56</v>
      </c>
      <c r="M218" t="s">
        <v>562</v>
      </c>
      <c r="N218">
        <v>1</v>
      </c>
      <c r="O218">
        <v>0</v>
      </c>
      <c r="Q218" t="s">
        <v>38</v>
      </c>
      <c r="W218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( 216, 1, 'ヒメグマ', 'Teddiursa', 1, 0.6, 8.8, '2022/07/15', 'fujii', 'init01', '2022/07/15', 'fujii', 'init01', 1, 0);</v>
      </c>
    </row>
    <row r="219" spans="1:23">
      <c r="A219">
        <v>217</v>
      </c>
      <c r="B219">
        <v>1</v>
      </c>
      <c r="C219" t="s">
        <v>271</v>
      </c>
      <c r="D219" t="s">
        <v>523</v>
      </c>
      <c r="E219">
        <f t="shared" si="6"/>
        <v>1</v>
      </c>
      <c r="F219">
        <v>1.8</v>
      </c>
      <c r="G219">
        <v>125.8</v>
      </c>
      <c r="H219" s="2">
        <v>44757</v>
      </c>
      <c r="I219" t="s">
        <v>56</v>
      </c>
      <c r="J219" t="s">
        <v>562</v>
      </c>
      <c r="K219" s="2">
        <v>44757</v>
      </c>
      <c r="L219" t="s">
        <v>56</v>
      </c>
      <c r="M219" t="s">
        <v>562</v>
      </c>
      <c r="N219">
        <v>1</v>
      </c>
      <c r="O219">
        <v>0</v>
      </c>
      <c r="Q219" t="s">
        <v>38</v>
      </c>
      <c r="W219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( 217, 1, 'リングマ', 'Ursaring', 1, 1.8, 125.8, '2022/07/15', 'fujii', 'init01', '2022/07/15', 'fujii', 'init01', 1, 0);</v>
      </c>
    </row>
    <row r="220" spans="1:23">
      <c r="A220">
        <v>218</v>
      </c>
      <c r="B220">
        <v>1</v>
      </c>
      <c r="C220" t="s">
        <v>272</v>
      </c>
      <c r="D220" t="s">
        <v>524</v>
      </c>
      <c r="E220">
        <f t="shared" si="6"/>
        <v>2</v>
      </c>
      <c r="F220">
        <v>0.7</v>
      </c>
      <c r="G220">
        <v>35</v>
      </c>
      <c r="H220" s="2">
        <v>44757</v>
      </c>
      <c r="I220" t="s">
        <v>56</v>
      </c>
      <c r="J220" t="s">
        <v>562</v>
      </c>
      <c r="K220" s="2">
        <v>44757</v>
      </c>
      <c r="L220" t="s">
        <v>56</v>
      </c>
      <c r="M220" t="s">
        <v>562</v>
      </c>
      <c r="N220">
        <v>1</v>
      </c>
      <c r="O220">
        <v>0</v>
      </c>
      <c r="Q220" t="s">
        <v>39</v>
      </c>
      <c r="W220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( 218, 1, 'マグマッグ', 'Slugma', 2, 0.7, 35, '2022/07/15', 'fujii', 'init01', '2022/07/15', 'fujii', 'init01', 1, 0);</v>
      </c>
    </row>
    <row r="221" spans="1:23">
      <c r="A221">
        <v>219</v>
      </c>
      <c r="B221">
        <v>1</v>
      </c>
      <c r="C221" t="s">
        <v>273</v>
      </c>
      <c r="D221" t="s">
        <v>525</v>
      </c>
      <c r="E221">
        <f t="shared" si="6"/>
        <v>2</v>
      </c>
      <c r="F221">
        <v>0.8</v>
      </c>
      <c r="G221">
        <v>55</v>
      </c>
      <c r="H221" s="2">
        <v>44757</v>
      </c>
      <c r="I221" t="s">
        <v>56</v>
      </c>
      <c r="J221" t="s">
        <v>562</v>
      </c>
      <c r="K221" s="2">
        <v>44757</v>
      </c>
      <c r="L221" t="s">
        <v>56</v>
      </c>
      <c r="M221" t="s">
        <v>562</v>
      </c>
      <c r="N221">
        <v>1</v>
      </c>
      <c r="O221">
        <v>0</v>
      </c>
      <c r="Q221" t="s">
        <v>39</v>
      </c>
      <c r="R221" t="s">
        <v>50</v>
      </c>
      <c r="W221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( 219, 1, 'マグカルゴ', 'Magcargo', 2, 0.8, 55, '2022/07/15', 'fujii', 'init01', '2022/07/15', 'fujii', 'init01', 1, 0);</v>
      </c>
    </row>
    <row r="222" spans="1:23">
      <c r="A222">
        <v>220</v>
      </c>
      <c r="B222">
        <v>1</v>
      </c>
      <c r="C222" t="s">
        <v>274</v>
      </c>
      <c r="D222" t="s">
        <v>526</v>
      </c>
      <c r="E222">
        <f t="shared" si="6"/>
        <v>6</v>
      </c>
      <c r="F222">
        <v>0.4</v>
      </c>
      <c r="G222">
        <v>6.5</v>
      </c>
      <c r="H222" s="2">
        <v>44757</v>
      </c>
      <c r="I222" t="s">
        <v>56</v>
      </c>
      <c r="J222" t="s">
        <v>562</v>
      </c>
      <c r="K222" s="2">
        <v>44757</v>
      </c>
      <c r="L222" t="s">
        <v>56</v>
      </c>
      <c r="M222" t="s">
        <v>562</v>
      </c>
      <c r="N222">
        <v>1</v>
      </c>
      <c r="O222">
        <v>0</v>
      </c>
      <c r="Q222" t="s">
        <v>43</v>
      </c>
      <c r="R222" t="s">
        <v>46</v>
      </c>
      <c r="W222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( 220, 1, 'ウリムー', 'Swinub', 6, 0.4, 6.5, '2022/07/15', 'fujii', 'init01', '2022/07/15', 'fujii', 'init01', 1, 0);</v>
      </c>
    </row>
    <row r="223" spans="1:23">
      <c r="A223">
        <v>221</v>
      </c>
      <c r="B223">
        <v>1</v>
      </c>
      <c r="C223" t="s">
        <v>275</v>
      </c>
      <c r="D223" t="s">
        <v>527</v>
      </c>
      <c r="E223">
        <f t="shared" si="6"/>
        <v>6</v>
      </c>
      <c r="F223">
        <v>1.1000000000000001</v>
      </c>
      <c r="G223">
        <v>55.8</v>
      </c>
      <c r="H223" s="2">
        <v>44757</v>
      </c>
      <c r="I223" t="s">
        <v>56</v>
      </c>
      <c r="J223" t="s">
        <v>562</v>
      </c>
      <c r="K223" s="2">
        <v>44757</v>
      </c>
      <c r="L223" t="s">
        <v>56</v>
      </c>
      <c r="M223" t="s">
        <v>562</v>
      </c>
      <c r="N223">
        <v>1</v>
      </c>
      <c r="O223">
        <v>0</v>
      </c>
      <c r="Q223" t="s">
        <v>43</v>
      </c>
      <c r="R223" t="s">
        <v>46</v>
      </c>
      <c r="W223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( 221, 1, 'イノムー', 'Piloswine', 6, 1.1, 55.8, '2022/07/15', 'fujii', 'init01', '2022/07/15', 'fujii', 'init01', 1, 0);</v>
      </c>
    </row>
    <row r="224" spans="1:23">
      <c r="A224">
        <v>222</v>
      </c>
      <c r="B224">
        <v>1</v>
      </c>
      <c r="C224" t="s">
        <v>276</v>
      </c>
      <c r="D224" t="s">
        <v>528</v>
      </c>
      <c r="E224">
        <f t="shared" si="6"/>
        <v>3</v>
      </c>
      <c r="F224">
        <v>0.6</v>
      </c>
      <c r="G224">
        <v>5</v>
      </c>
      <c r="H224" s="2">
        <v>44757</v>
      </c>
      <c r="I224" t="s">
        <v>56</v>
      </c>
      <c r="J224" t="s">
        <v>562</v>
      </c>
      <c r="K224" s="2">
        <v>44757</v>
      </c>
      <c r="L224" t="s">
        <v>56</v>
      </c>
      <c r="M224" t="s">
        <v>562</v>
      </c>
      <c r="N224">
        <v>1</v>
      </c>
      <c r="O224">
        <v>0</v>
      </c>
      <c r="Q224" t="s">
        <v>40</v>
      </c>
      <c r="R224" t="s">
        <v>50</v>
      </c>
      <c r="W224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( 222, 1, 'サニーゴ', 'Corsola', 3, 0.6, 5, '2022/07/15', 'fujii', 'init01', '2022/07/15', 'fujii', 'init01', 1, 0);</v>
      </c>
    </row>
    <row r="225" spans="1:23">
      <c r="A225">
        <v>223</v>
      </c>
      <c r="B225">
        <v>1</v>
      </c>
      <c r="C225" t="s">
        <v>277</v>
      </c>
      <c r="D225" t="s">
        <v>529</v>
      </c>
      <c r="E225">
        <f t="shared" si="6"/>
        <v>3</v>
      </c>
      <c r="F225">
        <v>0.6</v>
      </c>
      <c r="G225">
        <v>12</v>
      </c>
      <c r="H225" s="2">
        <v>44757</v>
      </c>
      <c r="I225" t="s">
        <v>56</v>
      </c>
      <c r="J225" t="s">
        <v>562</v>
      </c>
      <c r="K225" s="2">
        <v>44757</v>
      </c>
      <c r="L225" t="s">
        <v>56</v>
      </c>
      <c r="M225" t="s">
        <v>562</v>
      </c>
      <c r="N225">
        <v>1</v>
      </c>
      <c r="O225">
        <v>0</v>
      </c>
      <c r="Q225" t="s">
        <v>40</v>
      </c>
      <c r="W225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( 223, 1, 'テッポウオ', 'Remoraid', 3, 0.6, 12, '2022/07/15', 'fujii', 'init01', '2022/07/15', 'fujii', 'init01', 1, 0);</v>
      </c>
    </row>
    <row r="226" spans="1:23">
      <c r="A226">
        <v>224</v>
      </c>
      <c r="B226">
        <v>1</v>
      </c>
      <c r="C226" t="s">
        <v>278</v>
      </c>
      <c r="D226" t="s">
        <v>530</v>
      </c>
      <c r="E226">
        <f t="shared" si="6"/>
        <v>3</v>
      </c>
      <c r="F226">
        <v>0.9</v>
      </c>
      <c r="G226">
        <v>28.5</v>
      </c>
      <c r="H226" s="2">
        <v>44757</v>
      </c>
      <c r="I226" t="s">
        <v>56</v>
      </c>
      <c r="J226" t="s">
        <v>562</v>
      </c>
      <c r="K226" s="2">
        <v>44757</v>
      </c>
      <c r="L226" t="s">
        <v>56</v>
      </c>
      <c r="M226" t="s">
        <v>562</v>
      </c>
      <c r="N226">
        <v>1</v>
      </c>
      <c r="O226">
        <v>0</v>
      </c>
      <c r="Q226" t="s">
        <v>40</v>
      </c>
      <c r="W226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( 224, 1, 'オクタン', 'Octillery', 3, 0.9, 28.5, '2022/07/15', 'fujii', 'init01', '2022/07/15', 'fujii', 'init01', 1, 0);</v>
      </c>
    </row>
    <row r="227" spans="1:23">
      <c r="A227">
        <v>225</v>
      </c>
      <c r="B227">
        <v>1</v>
      </c>
      <c r="C227" t="s">
        <v>279</v>
      </c>
      <c r="D227" t="s">
        <v>531</v>
      </c>
      <c r="E227">
        <f t="shared" si="6"/>
        <v>6</v>
      </c>
      <c r="F227">
        <v>0.9</v>
      </c>
      <c r="G227">
        <v>16</v>
      </c>
      <c r="H227" s="2">
        <v>44757</v>
      </c>
      <c r="I227" t="s">
        <v>56</v>
      </c>
      <c r="J227" t="s">
        <v>562</v>
      </c>
      <c r="K227" s="2">
        <v>44757</v>
      </c>
      <c r="L227" t="s">
        <v>56</v>
      </c>
      <c r="M227" t="s">
        <v>562</v>
      </c>
      <c r="N227">
        <v>1</v>
      </c>
      <c r="O227">
        <v>0</v>
      </c>
      <c r="Q227" t="s">
        <v>43</v>
      </c>
      <c r="R227" t="s">
        <v>47</v>
      </c>
      <c r="W227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( 225, 1, 'デリバード', 'Delibird', 6, 0.9, 16, '2022/07/15', 'fujii', 'init01', '2022/07/15', 'fujii', 'init01', 1, 0);</v>
      </c>
    </row>
    <row r="228" spans="1:23">
      <c r="A228">
        <v>226</v>
      </c>
      <c r="B228">
        <v>1</v>
      </c>
      <c r="C228" t="s">
        <v>280</v>
      </c>
      <c r="D228" t="s">
        <v>532</v>
      </c>
      <c r="E228">
        <f t="shared" si="6"/>
        <v>3</v>
      </c>
      <c r="F228">
        <v>2.1</v>
      </c>
      <c r="G228">
        <v>220</v>
      </c>
      <c r="H228" s="2">
        <v>44757</v>
      </c>
      <c r="I228" t="s">
        <v>56</v>
      </c>
      <c r="J228" t="s">
        <v>562</v>
      </c>
      <c r="K228" s="2">
        <v>44757</v>
      </c>
      <c r="L228" t="s">
        <v>56</v>
      </c>
      <c r="M228" t="s">
        <v>562</v>
      </c>
      <c r="N228">
        <v>1</v>
      </c>
      <c r="O228">
        <v>0</v>
      </c>
      <c r="Q228" t="s">
        <v>40</v>
      </c>
      <c r="R228" t="s">
        <v>47</v>
      </c>
      <c r="W228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( 226, 1, 'マンタイン', 'Mantine', 3, 2.1, 220, '2022/07/15', 'fujii', 'init01', '2022/07/15', 'fujii', 'init01', 1, 0);</v>
      </c>
    </row>
    <row r="229" spans="1:23">
      <c r="A229">
        <v>227</v>
      </c>
      <c r="B229">
        <v>1</v>
      </c>
      <c r="C229" t="s">
        <v>281</v>
      </c>
      <c r="D229" t="s">
        <v>533</v>
      </c>
      <c r="E229">
        <f t="shared" si="6"/>
        <v>17</v>
      </c>
      <c r="F229">
        <v>1.7</v>
      </c>
      <c r="G229">
        <v>50.5</v>
      </c>
      <c r="H229" s="2">
        <v>44757</v>
      </c>
      <c r="I229" t="s">
        <v>56</v>
      </c>
      <c r="J229" t="s">
        <v>562</v>
      </c>
      <c r="K229" s="2">
        <v>44757</v>
      </c>
      <c r="L229" t="s">
        <v>56</v>
      </c>
      <c r="M229" t="s">
        <v>562</v>
      </c>
      <c r="N229">
        <v>1</v>
      </c>
      <c r="O229">
        <v>0</v>
      </c>
      <c r="Q229" t="s">
        <v>54</v>
      </c>
      <c r="R229" t="s">
        <v>47</v>
      </c>
      <c r="W229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( 227, 1, 'エアームド', 'Skarmory', 17, 1.7, 50.5, '2022/07/15', 'fujii', 'init01', '2022/07/15', 'fujii', 'init01', 1, 0);</v>
      </c>
    </row>
    <row r="230" spans="1:23">
      <c r="A230">
        <v>228</v>
      </c>
      <c r="B230">
        <v>1</v>
      </c>
      <c r="C230" t="s">
        <v>282</v>
      </c>
      <c r="D230" t="s">
        <v>534</v>
      </c>
      <c r="E230">
        <f t="shared" si="6"/>
        <v>16</v>
      </c>
      <c r="F230">
        <v>0.6</v>
      </c>
      <c r="G230">
        <v>10.8</v>
      </c>
      <c r="H230" s="2">
        <v>44757</v>
      </c>
      <c r="I230" t="s">
        <v>56</v>
      </c>
      <c r="J230" t="s">
        <v>562</v>
      </c>
      <c r="K230" s="2">
        <v>44757</v>
      </c>
      <c r="L230" t="s">
        <v>56</v>
      </c>
      <c r="M230" t="s">
        <v>562</v>
      </c>
      <c r="N230">
        <v>1</v>
      </c>
      <c r="O230">
        <v>0</v>
      </c>
      <c r="Q230" t="s">
        <v>53</v>
      </c>
      <c r="R230" t="s">
        <v>39</v>
      </c>
      <c r="W230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( 228, 1, 'デルビル', 'Houndour', 16, 0.6, 10.8, '2022/07/15', 'fujii', 'init01', '2022/07/15', 'fujii', 'init01', 1, 0);</v>
      </c>
    </row>
    <row r="231" spans="1:23">
      <c r="A231">
        <v>229</v>
      </c>
      <c r="B231">
        <v>1</v>
      </c>
      <c r="C231" t="s">
        <v>283</v>
      </c>
      <c r="D231" t="s">
        <v>535</v>
      </c>
      <c r="E231">
        <f t="shared" si="6"/>
        <v>16</v>
      </c>
      <c r="F231">
        <v>1.4</v>
      </c>
      <c r="G231">
        <v>35</v>
      </c>
      <c r="H231" s="2">
        <v>44757</v>
      </c>
      <c r="I231" t="s">
        <v>56</v>
      </c>
      <c r="J231" t="s">
        <v>562</v>
      </c>
      <c r="K231" s="2">
        <v>44757</v>
      </c>
      <c r="L231" t="s">
        <v>56</v>
      </c>
      <c r="M231" t="s">
        <v>562</v>
      </c>
      <c r="N231">
        <v>1</v>
      </c>
      <c r="O231">
        <v>0</v>
      </c>
      <c r="Q231" t="s">
        <v>53</v>
      </c>
      <c r="R231" t="s">
        <v>39</v>
      </c>
      <c r="W231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( 229, 1, 'ヘルガー', 'Houndoom', 16, 1.4, 35, '2022/07/15', 'fujii', 'init01', '2022/07/15', 'fujii', 'init01', 1, 0);</v>
      </c>
    </row>
    <row r="232" spans="1:23">
      <c r="A232">
        <v>230</v>
      </c>
      <c r="B232">
        <v>1</v>
      </c>
      <c r="C232" t="s">
        <v>284</v>
      </c>
      <c r="D232" t="s">
        <v>536</v>
      </c>
      <c r="E232">
        <f t="shared" si="6"/>
        <v>3</v>
      </c>
      <c r="F232">
        <v>1.8</v>
      </c>
      <c r="G232">
        <v>152</v>
      </c>
      <c r="H232" s="2">
        <v>44757</v>
      </c>
      <c r="I232" t="s">
        <v>56</v>
      </c>
      <c r="J232" t="s">
        <v>562</v>
      </c>
      <c r="K232" s="2">
        <v>44757</v>
      </c>
      <c r="L232" t="s">
        <v>56</v>
      </c>
      <c r="M232" t="s">
        <v>562</v>
      </c>
      <c r="N232">
        <v>1</v>
      </c>
      <c r="O232">
        <v>0</v>
      </c>
      <c r="Q232" t="s">
        <v>40</v>
      </c>
      <c r="R232" t="s">
        <v>52</v>
      </c>
      <c r="W232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( 230, 1, 'キングドラ', 'Kingdra', 3, 1.8, 152, '2022/07/15', 'fujii', 'init01', '2022/07/15', 'fujii', 'init01', 1, 0);</v>
      </c>
    </row>
    <row r="233" spans="1:23">
      <c r="A233">
        <v>231</v>
      </c>
      <c r="B233">
        <v>1</v>
      </c>
      <c r="C233" t="s">
        <v>285</v>
      </c>
      <c r="D233" t="s">
        <v>537</v>
      </c>
      <c r="E233">
        <f t="shared" si="6"/>
        <v>9</v>
      </c>
      <c r="F233">
        <v>0.5</v>
      </c>
      <c r="G233">
        <v>33.5</v>
      </c>
      <c r="H233" s="2">
        <v>44757</v>
      </c>
      <c r="I233" t="s">
        <v>56</v>
      </c>
      <c r="J233" t="s">
        <v>562</v>
      </c>
      <c r="K233" s="2">
        <v>44757</v>
      </c>
      <c r="L233" t="s">
        <v>56</v>
      </c>
      <c r="M233" t="s">
        <v>562</v>
      </c>
      <c r="N233">
        <v>1</v>
      </c>
      <c r="O233">
        <v>0</v>
      </c>
      <c r="Q233" t="s">
        <v>46</v>
      </c>
      <c r="W233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( 231, 1, 'ゴマゾウ', 'Phanpy', 9, 0.5, 33.5, '2022/07/15', 'fujii', 'init01', '2022/07/15', 'fujii', 'init01', 1, 0);</v>
      </c>
    </row>
    <row r="234" spans="1:23">
      <c r="A234">
        <v>232</v>
      </c>
      <c r="B234">
        <v>1</v>
      </c>
      <c r="C234" t="s">
        <v>286</v>
      </c>
      <c r="D234" t="s">
        <v>538</v>
      </c>
      <c r="E234">
        <f t="shared" si="6"/>
        <v>9</v>
      </c>
      <c r="F234">
        <v>1.1000000000000001</v>
      </c>
      <c r="G234">
        <v>120</v>
      </c>
      <c r="H234" s="2">
        <v>44757</v>
      </c>
      <c r="I234" t="s">
        <v>56</v>
      </c>
      <c r="J234" t="s">
        <v>562</v>
      </c>
      <c r="K234" s="2">
        <v>44757</v>
      </c>
      <c r="L234" t="s">
        <v>56</v>
      </c>
      <c r="M234" t="s">
        <v>562</v>
      </c>
      <c r="N234">
        <v>1</v>
      </c>
      <c r="O234">
        <v>0</v>
      </c>
      <c r="Q234" t="s">
        <v>46</v>
      </c>
      <c r="W234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( 232, 1, 'ドンファン', 'Donphan', 9, 1.1, 120, '2022/07/15', 'fujii', 'init01', '2022/07/15', 'fujii', 'init01', 1, 0);</v>
      </c>
    </row>
    <row r="235" spans="1:23">
      <c r="A235">
        <v>233</v>
      </c>
      <c r="B235">
        <v>1</v>
      </c>
      <c r="C235" t="s">
        <v>561</v>
      </c>
      <c r="D235" t="s">
        <v>539</v>
      </c>
      <c r="E235">
        <f t="shared" si="6"/>
        <v>1</v>
      </c>
      <c r="F235">
        <v>0.6</v>
      </c>
      <c r="G235">
        <v>32.5</v>
      </c>
      <c r="H235" s="2">
        <v>44757</v>
      </c>
      <c r="I235" t="s">
        <v>56</v>
      </c>
      <c r="J235" t="s">
        <v>562</v>
      </c>
      <c r="K235" s="2">
        <v>44757</v>
      </c>
      <c r="L235" t="s">
        <v>56</v>
      </c>
      <c r="M235" t="s">
        <v>562</v>
      </c>
      <c r="N235">
        <v>1</v>
      </c>
      <c r="O235">
        <v>0</v>
      </c>
      <c r="Q235" t="s">
        <v>38</v>
      </c>
      <c r="W235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( 233, 1, 'ポリゴン2', 'Porygon2', 1, 0.6, 32.5, '2022/07/15', 'fujii', 'init01', '2022/07/15', 'fujii', 'init01', 1, 0);</v>
      </c>
    </row>
    <row r="236" spans="1:23">
      <c r="A236">
        <v>234</v>
      </c>
      <c r="B236">
        <v>1</v>
      </c>
      <c r="C236" t="s">
        <v>287</v>
      </c>
      <c r="D236" t="s">
        <v>540</v>
      </c>
      <c r="E236">
        <f t="shared" si="6"/>
        <v>1</v>
      </c>
      <c r="F236">
        <v>1.4</v>
      </c>
      <c r="G236">
        <v>71.2</v>
      </c>
      <c r="H236" s="2">
        <v>44757</v>
      </c>
      <c r="I236" t="s">
        <v>56</v>
      </c>
      <c r="J236" t="s">
        <v>562</v>
      </c>
      <c r="K236" s="2">
        <v>44757</v>
      </c>
      <c r="L236" t="s">
        <v>56</v>
      </c>
      <c r="M236" t="s">
        <v>562</v>
      </c>
      <c r="N236">
        <v>1</v>
      </c>
      <c r="O236">
        <v>0</v>
      </c>
      <c r="Q236" t="s">
        <v>38</v>
      </c>
      <c r="W236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( 234, 1, 'オドシシ', 'Stantler', 1, 1.4, 71.2, '2022/07/15', 'fujii', 'init01', '2022/07/15', 'fujii', 'init01', 1, 0);</v>
      </c>
    </row>
    <row r="237" spans="1:23">
      <c r="A237">
        <v>235</v>
      </c>
      <c r="B237">
        <v>1</v>
      </c>
      <c r="C237" t="s">
        <v>288</v>
      </c>
      <c r="D237" t="s">
        <v>541</v>
      </c>
      <c r="E237">
        <f t="shared" si="6"/>
        <v>1</v>
      </c>
      <c r="F237">
        <v>1.2</v>
      </c>
      <c r="G237">
        <v>58</v>
      </c>
      <c r="H237" s="2">
        <v>44757</v>
      </c>
      <c r="I237" t="s">
        <v>56</v>
      </c>
      <c r="J237" t="s">
        <v>562</v>
      </c>
      <c r="K237" s="2">
        <v>44757</v>
      </c>
      <c r="L237" t="s">
        <v>56</v>
      </c>
      <c r="M237" t="s">
        <v>562</v>
      </c>
      <c r="N237">
        <v>1</v>
      </c>
      <c r="O237">
        <v>0</v>
      </c>
      <c r="Q237" t="s">
        <v>38</v>
      </c>
      <c r="W237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( 235, 1, 'ドーブル', 'Smeargle', 1, 1.2, 58, '2022/07/15', 'fujii', 'init01', '2022/07/15', 'fujii', 'init01', 1, 0);</v>
      </c>
    </row>
    <row r="238" spans="1:23">
      <c r="A238">
        <v>236</v>
      </c>
      <c r="B238">
        <v>1</v>
      </c>
      <c r="C238" t="s">
        <v>289</v>
      </c>
      <c r="D238" t="s">
        <v>542</v>
      </c>
      <c r="E238">
        <f t="shared" si="6"/>
        <v>7</v>
      </c>
      <c r="F238">
        <v>0.7</v>
      </c>
      <c r="G238">
        <v>21</v>
      </c>
      <c r="H238" s="2">
        <v>44757</v>
      </c>
      <c r="I238" t="s">
        <v>56</v>
      </c>
      <c r="J238" t="s">
        <v>562</v>
      </c>
      <c r="K238" s="2">
        <v>44757</v>
      </c>
      <c r="L238" t="s">
        <v>56</v>
      </c>
      <c r="M238" t="s">
        <v>562</v>
      </c>
      <c r="N238">
        <v>1</v>
      </c>
      <c r="O238">
        <v>0</v>
      </c>
      <c r="Q238" t="s">
        <v>44</v>
      </c>
      <c r="W238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( 236, 1, 'バルキー', 'Tyrogue', 7, 0.7, 21, '2022/07/15', 'fujii', 'init01', '2022/07/15', 'fujii', 'init01', 1, 0);</v>
      </c>
    </row>
    <row r="239" spans="1:23">
      <c r="A239">
        <v>237</v>
      </c>
      <c r="B239">
        <v>1</v>
      </c>
      <c r="C239" t="s">
        <v>290</v>
      </c>
      <c r="D239" t="s">
        <v>543</v>
      </c>
      <c r="E239">
        <f t="shared" si="6"/>
        <v>7</v>
      </c>
      <c r="F239">
        <v>1.4</v>
      </c>
      <c r="G239">
        <v>48</v>
      </c>
      <c r="H239" s="2">
        <v>44757</v>
      </c>
      <c r="I239" t="s">
        <v>56</v>
      </c>
      <c r="J239" t="s">
        <v>562</v>
      </c>
      <c r="K239" s="2">
        <v>44757</v>
      </c>
      <c r="L239" t="s">
        <v>56</v>
      </c>
      <c r="M239" t="s">
        <v>562</v>
      </c>
      <c r="N239">
        <v>1</v>
      </c>
      <c r="O239">
        <v>0</v>
      </c>
      <c r="Q239" t="s">
        <v>44</v>
      </c>
      <c r="W239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( 237, 1, 'カポエラー', 'Hitmontop', 7, 1.4, 48, '2022/07/15', 'fujii', 'init01', '2022/07/15', 'fujii', 'init01', 1, 0);</v>
      </c>
    </row>
    <row r="240" spans="1:23">
      <c r="A240">
        <v>238</v>
      </c>
      <c r="B240">
        <v>1</v>
      </c>
      <c r="C240" t="s">
        <v>291</v>
      </c>
      <c r="D240" t="s">
        <v>544</v>
      </c>
      <c r="E240">
        <f t="shared" si="6"/>
        <v>6</v>
      </c>
      <c r="F240">
        <v>0.4</v>
      </c>
      <c r="G240">
        <v>6</v>
      </c>
      <c r="H240" s="2">
        <v>44757</v>
      </c>
      <c r="I240" t="s">
        <v>56</v>
      </c>
      <c r="J240" t="s">
        <v>562</v>
      </c>
      <c r="K240" s="2">
        <v>44757</v>
      </c>
      <c r="L240" t="s">
        <v>56</v>
      </c>
      <c r="M240" t="s">
        <v>562</v>
      </c>
      <c r="N240">
        <v>1</v>
      </c>
      <c r="O240">
        <v>0</v>
      </c>
      <c r="Q240" t="s">
        <v>43</v>
      </c>
      <c r="R240" t="s">
        <v>48</v>
      </c>
      <c r="W240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( 238, 1, 'ムチュール', 'Smoochum', 6, 0.4, 6, '2022/07/15', 'fujii', 'init01', '2022/07/15', 'fujii', 'init01', 1, 0);</v>
      </c>
    </row>
    <row r="241" spans="1:23">
      <c r="A241">
        <v>239</v>
      </c>
      <c r="B241">
        <v>1</v>
      </c>
      <c r="C241" t="s">
        <v>292</v>
      </c>
      <c r="D241" t="s">
        <v>545</v>
      </c>
      <c r="E241">
        <f t="shared" si="6"/>
        <v>5</v>
      </c>
      <c r="F241">
        <v>0.6</v>
      </c>
      <c r="G241">
        <v>23.5</v>
      </c>
      <c r="H241" s="2">
        <v>44757</v>
      </c>
      <c r="I241" t="s">
        <v>56</v>
      </c>
      <c r="J241" t="s">
        <v>562</v>
      </c>
      <c r="K241" s="2">
        <v>44757</v>
      </c>
      <c r="L241" t="s">
        <v>56</v>
      </c>
      <c r="M241" t="s">
        <v>562</v>
      </c>
      <c r="N241">
        <v>1</v>
      </c>
      <c r="O241">
        <v>0</v>
      </c>
      <c r="Q241" t="s">
        <v>42</v>
      </c>
      <c r="W241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( 239, 1, 'エレキッド', 'Elekid', 5, 0.6, 23.5, '2022/07/15', 'fujii', 'init01', '2022/07/15', 'fujii', 'init01', 1, 0);</v>
      </c>
    </row>
    <row r="242" spans="1:23">
      <c r="A242">
        <v>240</v>
      </c>
      <c r="B242">
        <v>1</v>
      </c>
      <c r="C242" t="s">
        <v>293</v>
      </c>
      <c r="D242" t="s">
        <v>546</v>
      </c>
      <c r="E242">
        <f t="shared" si="6"/>
        <v>2</v>
      </c>
      <c r="F242">
        <v>0.7</v>
      </c>
      <c r="G242">
        <v>21.4</v>
      </c>
      <c r="H242" s="2">
        <v>44757</v>
      </c>
      <c r="I242" t="s">
        <v>56</v>
      </c>
      <c r="J242" t="s">
        <v>562</v>
      </c>
      <c r="K242" s="2">
        <v>44757</v>
      </c>
      <c r="L242" t="s">
        <v>56</v>
      </c>
      <c r="M242" t="s">
        <v>562</v>
      </c>
      <c r="N242">
        <v>1</v>
      </c>
      <c r="O242">
        <v>0</v>
      </c>
      <c r="Q242" t="s">
        <v>39</v>
      </c>
      <c r="W242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( 240, 1, 'ブビィ', 'Magby', 2, 0.7, 21.4, '2022/07/15', 'fujii', 'init01', '2022/07/15', 'fujii', 'init01', 1, 0);</v>
      </c>
    </row>
    <row r="243" spans="1:23">
      <c r="A243">
        <v>241</v>
      </c>
      <c r="B243">
        <v>1</v>
      </c>
      <c r="C243" t="s">
        <v>294</v>
      </c>
      <c r="D243" t="s">
        <v>547</v>
      </c>
      <c r="E243">
        <f t="shared" si="6"/>
        <v>1</v>
      </c>
      <c r="F243">
        <v>1.2</v>
      </c>
      <c r="G243">
        <v>75.5</v>
      </c>
      <c r="H243" s="2">
        <v>44757</v>
      </c>
      <c r="I243" t="s">
        <v>56</v>
      </c>
      <c r="J243" t="s">
        <v>562</v>
      </c>
      <c r="K243" s="2">
        <v>44757</v>
      </c>
      <c r="L243" t="s">
        <v>56</v>
      </c>
      <c r="M243" t="s">
        <v>562</v>
      </c>
      <c r="N243">
        <v>1</v>
      </c>
      <c r="O243">
        <v>0</v>
      </c>
      <c r="Q243" t="s">
        <v>38</v>
      </c>
      <c r="W243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( 241, 1, 'ミルタンク', 'Miltank', 1, 1.2, 75.5, '2022/07/15', 'fujii', 'init01', '2022/07/15', 'fujii', 'init01', 1, 0);</v>
      </c>
    </row>
    <row r="244" spans="1:23">
      <c r="A244">
        <v>242</v>
      </c>
      <c r="B244">
        <v>1</v>
      </c>
      <c r="C244" t="s">
        <v>295</v>
      </c>
      <c r="D244" t="s">
        <v>548</v>
      </c>
      <c r="E244">
        <f t="shared" si="6"/>
        <v>1</v>
      </c>
      <c r="F244">
        <v>1.5</v>
      </c>
      <c r="G244">
        <v>46.8</v>
      </c>
      <c r="H244" s="2">
        <v>44757</v>
      </c>
      <c r="I244" t="s">
        <v>56</v>
      </c>
      <c r="J244" t="s">
        <v>562</v>
      </c>
      <c r="K244" s="2">
        <v>44757</v>
      </c>
      <c r="L244" t="s">
        <v>56</v>
      </c>
      <c r="M244" t="s">
        <v>562</v>
      </c>
      <c r="N244">
        <v>1</v>
      </c>
      <c r="O244">
        <v>0</v>
      </c>
      <c r="Q244" t="s">
        <v>38</v>
      </c>
      <c r="W244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( 242, 1, 'ハピナス', 'Blissey', 1, 1.5, 46.8, '2022/07/15', 'fujii', 'init01', '2022/07/15', 'fujii', 'init01', 1, 0);</v>
      </c>
    </row>
    <row r="245" spans="1:23">
      <c r="A245">
        <v>243</v>
      </c>
      <c r="B245">
        <v>1</v>
      </c>
      <c r="C245" t="s">
        <v>296</v>
      </c>
      <c r="D245" t="s">
        <v>549</v>
      </c>
      <c r="E245">
        <f t="shared" si="6"/>
        <v>5</v>
      </c>
      <c r="F245">
        <v>1.9</v>
      </c>
      <c r="G245">
        <v>178</v>
      </c>
      <c r="H245" s="2">
        <v>44757</v>
      </c>
      <c r="I245" t="s">
        <v>56</v>
      </c>
      <c r="J245" t="s">
        <v>562</v>
      </c>
      <c r="K245" s="2">
        <v>44757</v>
      </c>
      <c r="L245" t="s">
        <v>56</v>
      </c>
      <c r="M245" t="s">
        <v>562</v>
      </c>
      <c r="N245">
        <v>1</v>
      </c>
      <c r="O245">
        <v>0</v>
      </c>
      <c r="Q245" t="s">
        <v>42</v>
      </c>
      <c r="W245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( 243, 1, 'ライコウ', 'Raikou', 5, 1.9, 178, '2022/07/15', 'fujii', 'init01', '2022/07/15', 'fujii', 'init01', 1, 0);</v>
      </c>
    </row>
    <row r="246" spans="1:23">
      <c r="A246">
        <v>244</v>
      </c>
      <c r="B246">
        <v>1</v>
      </c>
      <c r="C246" t="s">
        <v>297</v>
      </c>
      <c r="D246" t="s">
        <v>550</v>
      </c>
      <c r="E246">
        <f t="shared" si="6"/>
        <v>2</v>
      </c>
      <c r="F246">
        <v>2.1</v>
      </c>
      <c r="G246">
        <v>198</v>
      </c>
      <c r="H246" s="2">
        <v>44757</v>
      </c>
      <c r="I246" t="s">
        <v>56</v>
      </c>
      <c r="J246" t="s">
        <v>562</v>
      </c>
      <c r="K246" s="2">
        <v>44757</v>
      </c>
      <c r="L246" t="s">
        <v>56</v>
      </c>
      <c r="M246" t="s">
        <v>562</v>
      </c>
      <c r="N246">
        <v>1</v>
      </c>
      <c r="O246">
        <v>0</v>
      </c>
      <c r="Q246" t="s">
        <v>39</v>
      </c>
      <c r="W246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( 244, 1, 'エンテイ', 'Entei', 2, 2.1, 198, '2022/07/15', 'fujii', 'init01', '2022/07/15', 'fujii', 'init01', 1, 0);</v>
      </c>
    </row>
    <row r="247" spans="1:23">
      <c r="A247">
        <v>245</v>
      </c>
      <c r="B247">
        <v>1</v>
      </c>
      <c r="C247" t="s">
        <v>298</v>
      </c>
      <c r="D247" t="s">
        <v>551</v>
      </c>
      <c r="E247">
        <f t="shared" si="6"/>
        <v>3</v>
      </c>
      <c r="F247">
        <v>2</v>
      </c>
      <c r="G247">
        <v>187</v>
      </c>
      <c r="H247" s="2">
        <v>44757</v>
      </c>
      <c r="I247" t="s">
        <v>56</v>
      </c>
      <c r="J247" t="s">
        <v>562</v>
      </c>
      <c r="K247" s="2">
        <v>44757</v>
      </c>
      <c r="L247" t="s">
        <v>56</v>
      </c>
      <c r="M247" t="s">
        <v>562</v>
      </c>
      <c r="N247">
        <v>1</v>
      </c>
      <c r="O247">
        <v>0</v>
      </c>
      <c r="Q247" t="s">
        <v>40</v>
      </c>
      <c r="W247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( 245, 1, 'スイクン', 'Suicune', 3, 2, 187, '2022/07/15', 'fujii', 'init01', '2022/07/15', 'fujii', 'init01', 1, 0);</v>
      </c>
    </row>
    <row r="248" spans="1:23">
      <c r="A248">
        <v>246</v>
      </c>
      <c r="B248">
        <v>1</v>
      </c>
      <c r="C248" t="s">
        <v>299</v>
      </c>
      <c r="D248" t="s">
        <v>552</v>
      </c>
      <c r="E248">
        <f t="shared" si="6"/>
        <v>13</v>
      </c>
      <c r="F248">
        <v>0.6</v>
      </c>
      <c r="G248">
        <v>72</v>
      </c>
      <c r="H248" s="2">
        <v>44757</v>
      </c>
      <c r="I248" t="s">
        <v>56</v>
      </c>
      <c r="J248" t="s">
        <v>562</v>
      </c>
      <c r="K248" s="2">
        <v>44757</v>
      </c>
      <c r="L248" t="s">
        <v>56</v>
      </c>
      <c r="M248" t="s">
        <v>562</v>
      </c>
      <c r="N248">
        <v>1</v>
      </c>
      <c r="O248">
        <v>0</v>
      </c>
      <c r="Q248" t="s">
        <v>50</v>
      </c>
      <c r="R248" t="s">
        <v>46</v>
      </c>
      <c r="W248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( 246, 1, 'ヨーギラス', 'Larvitar', 13, 0.6, 72, '2022/07/15', 'fujii', 'init01', '2022/07/15', 'fujii', 'init01', 1, 0);</v>
      </c>
    </row>
    <row r="249" spans="1:23">
      <c r="A249">
        <v>247</v>
      </c>
      <c r="B249">
        <v>1</v>
      </c>
      <c r="C249" t="s">
        <v>300</v>
      </c>
      <c r="D249" t="s">
        <v>553</v>
      </c>
      <c r="E249">
        <f t="shared" si="6"/>
        <v>13</v>
      </c>
      <c r="F249">
        <v>1.2</v>
      </c>
      <c r="G249">
        <v>152</v>
      </c>
      <c r="H249" s="2">
        <v>44757</v>
      </c>
      <c r="I249" t="s">
        <v>56</v>
      </c>
      <c r="J249" t="s">
        <v>562</v>
      </c>
      <c r="K249" s="2">
        <v>44757</v>
      </c>
      <c r="L249" t="s">
        <v>56</v>
      </c>
      <c r="M249" t="s">
        <v>562</v>
      </c>
      <c r="N249">
        <v>1</v>
      </c>
      <c r="O249">
        <v>0</v>
      </c>
      <c r="Q249" t="s">
        <v>50</v>
      </c>
      <c r="R249" t="s">
        <v>46</v>
      </c>
      <c r="W249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( 247, 1, 'サナギラス', 'Pupitar', 13, 1.2, 152, '2022/07/15', 'fujii', 'init01', '2022/07/15', 'fujii', 'init01', 1, 0);</v>
      </c>
    </row>
    <row r="250" spans="1:23">
      <c r="A250">
        <v>248</v>
      </c>
      <c r="B250">
        <v>1</v>
      </c>
      <c r="C250" t="s">
        <v>301</v>
      </c>
      <c r="D250" t="s">
        <v>554</v>
      </c>
      <c r="E250">
        <f t="shared" si="6"/>
        <v>13</v>
      </c>
      <c r="F250">
        <v>2</v>
      </c>
      <c r="G250">
        <v>202</v>
      </c>
      <c r="H250" s="2">
        <v>44757</v>
      </c>
      <c r="I250" t="s">
        <v>56</v>
      </c>
      <c r="J250" t="s">
        <v>562</v>
      </c>
      <c r="K250" s="2">
        <v>44757</v>
      </c>
      <c r="L250" t="s">
        <v>56</v>
      </c>
      <c r="M250" t="s">
        <v>562</v>
      </c>
      <c r="N250">
        <v>1</v>
      </c>
      <c r="O250">
        <v>0</v>
      </c>
      <c r="Q250" t="s">
        <v>50</v>
      </c>
      <c r="R250" t="s">
        <v>53</v>
      </c>
      <c r="W250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( 248, 1, 'バンギラス', 'Tyranitar', 13, 2, 202, '2022/07/15', 'fujii', 'init01', '2022/07/15', 'fujii', 'init01', 1, 0);</v>
      </c>
    </row>
    <row r="251" spans="1:23">
      <c r="A251">
        <v>249</v>
      </c>
      <c r="B251">
        <v>1</v>
      </c>
      <c r="C251" t="s">
        <v>302</v>
      </c>
      <c r="D251" t="s">
        <v>555</v>
      </c>
      <c r="E251">
        <f t="shared" si="6"/>
        <v>11</v>
      </c>
      <c r="F251">
        <v>5.2</v>
      </c>
      <c r="G251">
        <v>216</v>
      </c>
      <c r="H251" s="2">
        <v>44757</v>
      </c>
      <c r="I251" t="s">
        <v>56</v>
      </c>
      <c r="J251" t="s">
        <v>562</v>
      </c>
      <c r="K251" s="2">
        <v>44757</v>
      </c>
      <c r="L251" t="s">
        <v>56</v>
      </c>
      <c r="M251" t="s">
        <v>562</v>
      </c>
      <c r="N251">
        <v>1</v>
      </c>
      <c r="O251">
        <v>0</v>
      </c>
      <c r="Q251" t="s">
        <v>48</v>
      </c>
      <c r="R251" t="s">
        <v>47</v>
      </c>
      <c r="W251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( 249, 1, 'ルギア', 'Lugia', 11, 5.2, 216, '2022/07/15', 'fujii', 'init01', '2022/07/15', 'fujii', 'init01', 1, 0);</v>
      </c>
    </row>
    <row r="252" spans="1:23">
      <c r="A252">
        <v>250</v>
      </c>
      <c r="B252">
        <v>1</v>
      </c>
      <c r="C252" t="s">
        <v>303</v>
      </c>
      <c r="D252" t="s">
        <v>556</v>
      </c>
      <c r="E252">
        <f t="shared" si="6"/>
        <v>2</v>
      </c>
      <c r="F252">
        <v>3.8</v>
      </c>
      <c r="G252">
        <v>199</v>
      </c>
      <c r="H252" s="2">
        <v>44757</v>
      </c>
      <c r="I252" t="s">
        <v>56</v>
      </c>
      <c r="J252" t="s">
        <v>562</v>
      </c>
      <c r="K252" s="2">
        <v>44757</v>
      </c>
      <c r="L252" t="s">
        <v>56</v>
      </c>
      <c r="M252" t="s">
        <v>562</v>
      </c>
      <c r="N252">
        <v>1</v>
      </c>
      <c r="O252">
        <v>0</v>
      </c>
      <c r="Q252" t="s">
        <v>39</v>
      </c>
      <c r="R252" t="s">
        <v>47</v>
      </c>
      <c r="W252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( 250, 1, 'ホウオウ', 'Ho-Oh', 2, 3.8, 199, '2022/07/15', 'fujii', 'init01', '2022/07/15', 'fujii', 'init01', 1, 0);</v>
      </c>
    </row>
    <row r="253" spans="1:23">
      <c r="A253">
        <v>251</v>
      </c>
      <c r="B253">
        <v>1</v>
      </c>
      <c r="C253" t="s">
        <v>304</v>
      </c>
      <c r="D253" t="s">
        <v>557</v>
      </c>
      <c r="E253">
        <f t="shared" si="6"/>
        <v>11</v>
      </c>
      <c r="F253">
        <v>0.6</v>
      </c>
      <c r="G253">
        <v>5</v>
      </c>
      <c r="H253" s="2">
        <v>44757</v>
      </c>
      <c r="I253" t="s">
        <v>56</v>
      </c>
      <c r="J253" t="s">
        <v>562</v>
      </c>
      <c r="K253" s="2">
        <v>44757</v>
      </c>
      <c r="L253" t="s">
        <v>56</v>
      </c>
      <c r="M253" t="s">
        <v>562</v>
      </c>
      <c r="N253">
        <v>1</v>
      </c>
      <c r="O253">
        <v>0</v>
      </c>
      <c r="Q253" t="s">
        <v>48</v>
      </c>
      <c r="R253" t="s">
        <v>41</v>
      </c>
      <c r="W253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( 251, 1, 'セレビィ', 'Celebi', 11, 0.6, 5, '2022/07/15', 'fujii', 'init01', '2022/07/15', 'fujii', 'init01', 1, 0);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5ABB-5DA4-47EA-8EC4-0318DEC64DCD}">
  <dimension ref="A1:L21"/>
  <sheetViews>
    <sheetView workbookViewId="0"/>
  </sheetViews>
  <sheetFormatPr defaultRowHeight="18"/>
  <cols>
    <col min="3" max="3" width="14.4140625" bestFit="1" customWidth="1"/>
    <col min="6" max="6" width="14.6640625" bestFit="1" customWidth="1"/>
  </cols>
  <sheetData>
    <row r="1" spans="1:12">
      <c r="A1" s="1" t="s">
        <v>18</v>
      </c>
      <c r="B1" s="1" t="s">
        <v>26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28</v>
      </c>
      <c r="H1" s="1" t="s">
        <v>23</v>
      </c>
      <c r="I1" s="1" t="s">
        <v>24</v>
      </c>
      <c r="J1" s="1" t="s">
        <v>25</v>
      </c>
    </row>
    <row r="2" spans="1:12">
      <c r="A2" s="1" t="s">
        <v>4</v>
      </c>
      <c r="B2" s="1" t="s">
        <v>27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29</v>
      </c>
      <c r="H2" s="1" t="s">
        <v>11</v>
      </c>
      <c r="I2" s="1" t="s">
        <v>12</v>
      </c>
      <c r="J2" s="1" t="s">
        <v>13</v>
      </c>
    </row>
    <row r="3" spans="1:12">
      <c r="A3">
        <v>1</v>
      </c>
      <c r="B3" t="s">
        <v>38</v>
      </c>
      <c r="C3" s="2">
        <v>44757</v>
      </c>
      <c r="D3" t="s">
        <v>56</v>
      </c>
      <c r="E3" t="s">
        <v>562</v>
      </c>
      <c r="F3" s="2">
        <v>44757</v>
      </c>
      <c r="G3" t="s">
        <v>56</v>
      </c>
      <c r="H3" t="s">
        <v>562</v>
      </c>
      <c r="I3">
        <v>1</v>
      </c>
      <c r="J3">
        <v>0</v>
      </c>
      <c r="L3" t="str">
        <f>"INSERT INTO PK_TYPE_MST ( "&amp;$A$2&amp;", "&amp;$B$2&amp;", "&amp;$C$2&amp;", "&amp;$D$2&amp;", "&amp;$E$2&amp;", "&amp;$F$2&amp;", "&amp;$G$2&amp;", "&amp;$H$2&amp;", "&amp;$I$2&amp;", "&amp;$J$2&amp;" ) VALUES ( "&amp;A3&amp;", "&amp;"'"&amp;B3&amp;"'"&amp;", "&amp;"'"&amp;TEXT(C3,"yyyy/mm/dd")&amp;"'"&amp;", "&amp;"'"&amp;D3&amp;"'"&amp;", "&amp;"'"&amp;E3&amp;"'"&amp;", "&amp;"'"&amp;TEXT(F3,"yyyy/mm/dd")&amp;"'"&amp;", "&amp;"'"&amp;G3&amp;"'"&amp;", "&amp;"'"&amp;H3&amp;"'"&amp;", "&amp;I3&amp;", "&amp;J3&amp;");"</f>
        <v>INSERT INTO PK_TYPE_MST ( TYPE_ID, TYPE_NAME, CREATE_DATE, CREATER, CREATE_PROGRAM, UPDATE_DATE, UPDATER, UPDATE_PROGRAM, UPDATE_COUNT, DELETE_FLAG ) VALUES ( 1, 'ノーマル', '2022/07/15', 'fujii', 'init01', '2022/07/15', 'fujii', 'init01', 1, 0);</v>
      </c>
    </row>
    <row r="4" spans="1:12">
      <c r="A4">
        <v>2</v>
      </c>
      <c r="B4" t="s">
        <v>39</v>
      </c>
      <c r="C4" s="2">
        <v>44757</v>
      </c>
      <c r="D4" t="s">
        <v>56</v>
      </c>
      <c r="E4" t="s">
        <v>562</v>
      </c>
      <c r="F4" s="2">
        <v>44757</v>
      </c>
      <c r="G4" t="s">
        <v>56</v>
      </c>
      <c r="H4" t="s">
        <v>562</v>
      </c>
      <c r="I4">
        <v>1</v>
      </c>
      <c r="J4">
        <v>0</v>
      </c>
      <c r="L4" t="str">
        <f t="shared" ref="L4:L21" si="0">"INSERT INTO PK_TYPE_MST ( "&amp;$A$2&amp;", "&amp;$B$2&amp;", "&amp;$C$2&amp;", "&amp;$D$2&amp;", "&amp;$E$2&amp;", "&amp;$F$2&amp;", "&amp;$G$2&amp;", "&amp;$H$2&amp;", "&amp;$I$2&amp;", "&amp;$J$2&amp;" ) VALUES ( "&amp;A4&amp;", "&amp;"'"&amp;B4&amp;"'"&amp;", "&amp;"'"&amp;TEXT(C4,"yyyy/mm/dd")&amp;"'"&amp;", "&amp;"'"&amp;D4&amp;"'"&amp;", "&amp;"'"&amp;E4&amp;"'"&amp;", "&amp;"'"&amp;TEXT(F4,"yyyy/mm/dd")&amp;"'"&amp;", "&amp;"'"&amp;G4&amp;"'"&amp;", "&amp;"'"&amp;H4&amp;"'"&amp;", "&amp;I4&amp;", "&amp;J4&amp;");"</f>
        <v>INSERT INTO PK_TYPE_MST ( TYPE_ID, TYPE_NAME, CREATE_DATE, CREATER, CREATE_PROGRAM, UPDATE_DATE, UPDATER, UPDATE_PROGRAM, UPDATE_COUNT, DELETE_FLAG ) VALUES ( 2, 'ほのお', '2022/07/15', 'fujii', 'init01', '2022/07/15', 'fujii', 'init01', 1, 0);</v>
      </c>
    </row>
    <row r="5" spans="1:12">
      <c r="A5">
        <v>3</v>
      </c>
      <c r="B5" t="s">
        <v>40</v>
      </c>
      <c r="C5" s="2">
        <v>44757</v>
      </c>
      <c r="D5" t="s">
        <v>56</v>
      </c>
      <c r="E5" t="s">
        <v>562</v>
      </c>
      <c r="F5" s="2">
        <v>44757</v>
      </c>
      <c r="G5" t="s">
        <v>56</v>
      </c>
      <c r="H5" t="s">
        <v>562</v>
      </c>
      <c r="I5">
        <v>1</v>
      </c>
      <c r="J5">
        <v>0</v>
      </c>
      <c r="L5" t="str">
        <f t="shared" si="0"/>
        <v>INSERT INTO PK_TYPE_MST ( TYPE_ID, TYPE_NAME, CREATE_DATE, CREATER, CREATE_PROGRAM, UPDATE_DATE, UPDATER, UPDATE_PROGRAM, UPDATE_COUNT, DELETE_FLAG ) VALUES ( 3, 'みず', '2022/07/15', 'fujii', 'init01', '2022/07/15', 'fujii', 'init01', 1, 0);</v>
      </c>
    </row>
    <row r="6" spans="1:12">
      <c r="A6">
        <v>4</v>
      </c>
      <c r="B6" t="s">
        <v>41</v>
      </c>
      <c r="C6" s="2">
        <v>44757</v>
      </c>
      <c r="D6" t="s">
        <v>56</v>
      </c>
      <c r="E6" t="s">
        <v>562</v>
      </c>
      <c r="F6" s="2">
        <v>44757</v>
      </c>
      <c r="G6" t="s">
        <v>56</v>
      </c>
      <c r="H6" t="s">
        <v>562</v>
      </c>
      <c r="I6">
        <v>1</v>
      </c>
      <c r="J6">
        <v>0</v>
      </c>
      <c r="L6" t="str">
        <f t="shared" si="0"/>
        <v>INSERT INTO PK_TYPE_MST ( TYPE_ID, TYPE_NAME, CREATE_DATE, CREATER, CREATE_PROGRAM, UPDATE_DATE, UPDATER, UPDATE_PROGRAM, UPDATE_COUNT, DELETE_FLAG ) VALUES ( 4, 'くさ', '2022/07/15', 'fujii', 'init01', '2022/07/15', 'fujii', 'init01', 1, 0);</v>
      </c>
    </row>
    <row r="7" spans="1:12">
      <c r="A7">
        <v>5</v>
      </c>
      <c r="B7" t="s">
        <v>42</v>
      </c>
      <c r="C7" s="2">
        <v>44757</v>
      </c>
      <c r="D7" t="s">
        <v>56</v>
      </c>
      <c r="E7" t="s">
        <v>562</v>
      </c>
      <c r="F7" s="2">
        <v>44757</v>
      </c>
      <c r="G7" t="s">
        <v>56</v>
      </c>
      <c r="H7" t="s">
        <v>562</v>
      </c>
      <c r="I7">
        <v>1</v>
      </c>
      <c r="J7">
        <v>0</v>
      </c>
      <c r="L7" t="str">
        <f t="shared" si="0"/>
        <v>INSERT INTO PK_TYPE_MST ( TYPE_ID, TYPE_NAME, CREATE_DATE, CREATER, CREATE_PROGRAM, UPDATE_DATE, UPDATER, UPDATE_PROGRAM, UPDATE_COUNT, DELETE_FLAG ) VALUES ( 5, 'でんき', '2022/07/15', 'fujii', 'init01', '2022/07/15', 'fujii', 'init01', 1, 0);</v>
      </c>
    </row>
    <row r="8" spans="1:12">
      <c r="A8">
        <v>6</v>
      </c>
      <c r="B8" t="s">
        <v>43</v>
      </c>
      <c r="C8" s="2">
        <v>44757</v>
      </c>
      <c r="D8" t="s">
        <v>56</v>
      </c>
      <c r="E8" t="s">
        <v>562</v>
      </c>
      <c r="F8" s="2">
        <v>44757</v>
      </c>
      <c r="G8" t="s">
        <v>56</v>
      </c>
      <c r="H8" t="s">
        <v>562</v>
      </c>
      <c r="I8">
        <v>1</v>
      </c>
      <c r="J8">
        <v>0</v>
      </c>
      <c r="L8" t="str">
        <f t="shared" si="0"/>
        <v>INSERT INTO PK_TYPE_MST ( TYPE_ID, TYPE_NAME, CREATE_DATE, CREATER, CREATE_PROGRAM, UPDATE_DATE, UPDATER, UPDATE_PROGRAM, UPDATE_COUNT, DELETE_FLAG ) VALUES ( 6, 'こおり', '2022/07/15', 'fujii', 'init01', '2022/07/15', 'fujii', 'init01', 1, 0);</v>
      </c>
    </row>
    <row r="9" spans="1:12">
      <c r="A9">
        <v>7</v>
      </c>
      <c r="B9" t="s">
        <v>44</v>
      </c>
      <c r="C9" s="2">
        <v>44757</v>
      </c>
      <c r="D9" t="s">
        <v>56</v>
      </c>
      <c r="E9" t="s">
        <v>562</v>
      </c>
      <c r="F9" s="2">
        <v>44757</v>
      </c>
      <c r="G9" t="s">
        <v>56</v>
      </c>
      <c r="H9" t="s">
        <v>562</v>
      </c>
      <c r="I9">
        <v>1</v>
      </c>
      <c r="J9">
        <v>0</v>
      </c>
      <c r="L9" t="str">
        <f t="shared" si="0"/>
        <v>INSERT INTO PK_TYPE_MST ( TYPE_ID, TYPE_NAME, CREATE_DATE, CREATER, CREATE_PROGRAM, UPDATE_DATE, UPDATER, UPDATE_PROGRAM, UPDATE_COUNT, DELETE_FLAG ) VALUES ( 7, 'かくとう', '2022/07/15', 'fujii', 'init01', '2022/07/15', 'fujii', 'init01', 1, 0);</v>
      </c>
    </row>
    <row r="10" spans="1:12">
      <c r="A10">
        <v>8</v>
      </c>
      <c r="B10" t="s">
        <v>45</v>
      </c>
      <c r="C10" s="2">
        <v>44757</v>
      </c>
      <c r="D10" t="s">
        <v>56</v>
      </c>
      <c r="E10" t="s">
        <v>562</v>
      </c>
      <c r="F10" s="2">
        <v>44757</v>
      </c>
      <c r="G10" t="s">
        <v>56</v>
      </c>
      <c r="H10" t="s">
        <v>562</v>
      </c>
      <c r="I10">
        <v>1</v>
      </c>
      <c r="J10">
        <v>0</v>
      </c>
      <c r="L10" t="str">
        <f t="shared" si="0"/>
        <v>INSERT INTO PK_TYPE_MST ( TYPE_ID, TYPE_NAME, CREATE_DATE, CREATER, CREATE_PROGRAM, UPDATE_DATE, UPDATER, UPDATE_PROGRAM, UPDATE_COUNT, DELETE_FLAG ) VALUES ( 8, 'どく', '2022/07/15', 'fujii', 'init01', '2022/07/15', 'fujii', 'init01', 1, 0);</v>
      </c>
    </row>
    <row r="11" spans="1:12">
      <c r="A11">
        <v>9</v>
      </c>
      <c r="B11" t="s">
        <v>46</v>
      </c>
      <c r="C11" s="2">
        <v>44757</v>
      </c>
      <c r="D11" t="s">
        <v>56</v>
      </c>
      <c r="E11" t="s">
        <v>562</v>
      </c>
      <c r="F11" s="2">
        <v>44757</v>
      </c>
      <c r="G11" t="s">
        <v>56</v>
      </c>
      <c r="H11" t="s">
        <v>562</v>
      </c>
      <c r="I11">
        <v>1</v>
      </c>
      <c r="J11">
        <v>0</v>
      </c>
      <c r="L11" t="str">
        <f t="shared" si="0"/>
        <v>INSERT INTO PK_TYPE_MST ( TYPE_ID, TYPE_NAME, CREATE_DATE, CREATER, CREATE_PROGRAM, UPDATE_DATE, UPDATER, UPDATE_PROGRAM, UPDATE_COUNT, DELETE_FLAG ) VALUES ( 9, 'じめん', '2022/07/15', 'fujii', 'init01', '2022/07/15', 'fujii', 'init01', 1, 0);</v>
      </c>
    </row>
    <row r="12" spans="1:12">
      <c r="A12">
        <v>10</v>
      </c>
      <c r="B12" t="s">
        <v>47</v>
      </c>
      <c r="C12" s="2">
        <v>44757</v>
      </c>
      <c r="D12" t="s">
        <v>56</v>
      </c>
      <c r="E12" t="s">
        <v>562</v>
      </c>
      <c r="F12" s="2">
        <v>44757</v>
      </c>
      <c r="G12" t="s">
        <v>56</v>
      </c>
      <c r="H12" t="s">
        <v>562</v>
      </c>
      <c r="I12">
        <v>1</v>
      </c>
      <c r="J12">
        <v>0</v>
      </c>
      <c r="L12" t="str">
        <f t="shared" si="0"/>
        <v>INSERT INTO PK_TYPE_MST ( TYPE_ID, TYPE_NAME, CREATE_DATE, CREATER, CREATE_PROGRAM, UPDATE_DATE, UPDATER, UPDATE_PROGRAM, UPDATE_COUNT, DELETE_FLAG ) VALUES ( 10, 'ひこう', '2022/07/15', 'fujii', 'init01', '2022/07/15', 'fujii', 'init01', 1, 0);</v>
      </c>
    </row>
    <row r="13" spans="1:12">
      <c r="A13">
        <v>11</v>
      </c>
      <c r="B13" t="s">
        <v>48</v>
      </c>
      <c r="C13" s="2">
        <v>44757</v>
      </c>
      <c r="D13" t="s">
        <v>56</v>
      </c>
      <c r="E13" t="s">
        <v>562</v>
      </c>
      <c r="F13" s="2">
        <v>44757</v>
      </c>
      <c r="G13" t="s">
        <v>56</v>
      </c>
      <c r="H13" t="s">
        <v>562</v>
      </c>
      <c r="I13">
        <v>1</v>
      </c>
      <c r="J13">
        <v>0</v>
      </c>
      <c r="L13" t="str">
        <f t="shared" si="0"/>
        <v>INSERT INTO PK_TYPE_MST ( TYPE_ID, TYPE_NAME, CREATE_DATE, CREATER, CREATE_PROGRAM, UPDATE_DATE, UPDATER, UPDATE_PROGRAM, UPDATE_COUNT, DELETE_FLAG ) VALUES ( 11, 'エスパー', '2022/07/15', 'fujii', 'init01', '2022/07/15', 'fujii', 'init01', 1, 0);</v>
      </c>
    </row>
    <row r="14" spans="1:12">
      <c r="A14">
        <v>12</v>
      </c>
      <c r="B14" t="s">
        <v>49</v>
      </c>
      <c r="C14" s="2">
        <v>44757</v>
      </c>
      <c r="D14" t="s">
        <v>56</v>
      </c>
      <c r="E14" t="s">
        <v>562</v>
      </c>
      <c r="F14" s="2">
        <v>44757</v>
      </c>
      <c r="G14" t="s">
        <v>56</v>
      </c>
      <c r="H14" t="s">
        <v>562</v>
      </c>
      <c r="I14">
        <v>1</v>
      </c>
      <c r="J14">
        <v>0</v>
      </c>
      <c r="L14" t="str">
        <f t="shared" si="0"/>
        <v>INSERT INTO PK_TYPE_MST ( TYPE_ID, TYPE_NAME, CREATE_DATE, CREATER, CREATE_PROGRAM, UPDATE_DATE, UPDATER, UPDATE_PROGRAM, UPDATE_COUNT, DELETE_FLAG ) VALUES ( 12, 'むし', '2022/07/15', 'fujii', 'init01', '2022/07/15', 'fujii', 'init01', 1, 0);</v>
      </c>
    </row>
    <row r="15" spans="1:12">
      <c r="A15">
        <v>13</v>
      </c>
      <c r="B15" t="s">
        <v>50</v>
      </c>
      <c r="C15" s="2">
        <v>44757</v>
      </c>
      <c r="D15" t="s">
        <v>56</v>
      </c>
      <c r="E15" t="s">
        <v>562</v>
      </c>
      <c r="F15" s="2">
        <v>44757</v>
      </c>
      <c r="G15" t="s">
        <v>56</v>
      </c>
      <c r="H15" t="s">
        <v>562</v>
      </c>
      <c r="I15">
        <v>1</v>
      </c>
      <c r="J15">
        <v>0</v>
      </c>
      <c r="L15" t="str">
        <f t="shared" si="0"/>
        <v>INSERT INTO PK_TYPE_MST ( TYPE_ID, TYPE_NAME, CREATE_DATE, CREATER, CREATE_PROGRAM, UPDATE_DATE, UPDATER, UPDATE_PROGRAM, UPDATE_COUNT, DELETE_FLAG ) VALUES ( 13, 'いわ', '2022/07/15', 'fujii', 'init01', '2022/07/15', 'fujii', 'init01', 1, 0);</v>
      </c>
    </row>
    <row r="16" spans="1:12">
      <c r="A16">
        <v>14</v>
      </c>
      <c r="B16" t="s">
        <v>51</v>
      </c>
      <c r="C16" s="2">
        <v>44757</v>
      </c>
      <c r="D16" t="s">
        <v>56</v>
      </c>
      <c r="E16" t="s">
        <v>562</v>
      </c>
      <c r="F16" s="2">
        <v>44757</v>
      </c>
      <c r="G16" t="s">
        <v>56</v>
      </c>
      <c r="H16" t="s">
        <v>562</v>
      </c>
      <c r="I16">
        <v>1</v>
      </c>
      <c r="J16">
        <v>0</v>
      </c>
      <c r="L16" t="str">
        <f t="shared" si="0"/>
        <v>INSERT INTO PK_TYPE_MST ( TYPE_ID, TYPE_NAME, CREATE_DATE, CREATER, CREATE_PROGRAM, UPDATE_DATE, UPDATER, UPDATE_PROGRAM, UPDATE_COUNT, DELETE_FLAG ) VALUES ( 14, 'ゴースト', '2022/07/15', 'fujii', 'init01', '2022/07/15', 'fujii', 'init01', 1, 0);</v>
      </c>
    </row>
    <row r="17" spans="1:12">
      <c r="A17">
        <v>15</v>
      </c>
      <c r="B17" t="s">
        <v>52</v>
      </c>
      <c r="C17" s="2">
        <v>44757</v>
      </c>
      <c r="D17" t="s">
        <v>56</v>
      </c>
      <c r="E17" t="s">
        <v>562</v>
      </c>
      <c r="F17" s="2">
        <v>44757</v>
      </c>
      <c r="G17" t="s">
        <v>56</v>
      </c>
      <c r="H17" t="s">
        <v>562</v>
      </c>
      <c r="I17">
        <v>1</v>
      </c>
      <c r="J17">
        <v>0</v>
      </c>
      <c r="L17" t="str">
        <f t="shared" si="0"/>
        <v>INSERT INTO PK_TYPE_MST ( TYPE_ID, TYPE_NAME, CREATE_DATE, CREATER, CREATE_PROGRAM, UPDATE_DATE, UPDATER, UPDATE_PROGRAM, UPDATE_COUNT, DELETE_FLAG ) VALUES ( 15, 'ドラゴン', '2022/07/15', 'fujii', 'init01', '2022/07/15', 'fujii', 'init01', 1, 0);</v>
      </c>
    </row>
    <row r="18" spans="1:12">
      <c r="A18">
        <v>16</v>
      </c>
      <c r="B18" t="s">
        <v>53</v>
      </c>
      <c r="C18" s="2">
        <v>44757</v>
      </c>
      <c r="D18" t="s">
        <v>56</v>
      </c>
      <c r="E18" t="s">
        <v>562</v>
      </c>
      <c r="F18" s="2">
        <v>44757</v>
      </c>
      <c r="G18" t="s">
        <v>56</v>
      </c>
      <c r="H18" t="s">
        <v>562</v>
      </c>
      <c r="I18">
        <v>1</v>
      </c>
      <c r="J18">
        <v>0</v>
      </c>
      <c r="L18" t="str">
        <f t="shared" si="0"/>
        <v>INSERT INTO PK_TYPE_MST ( TYPE_ID, TYPE_NAME, CREATE_DATE, CREATER, CREATE_PROGRAM, UPDATE_DATE, UPDATER, UPDATE_PROGRAM, UPDATE_COUNT, DELETE_FLAG ) VALUES ( 16, 'あく', '2022/07/15', 'fujii', 'init01', '2022/07/15', 'fujii', 'init01', 1, 0);</v>
      </c>
    </row>
    <row r="19" spans="1:12">
      <c r="A19">
        <v>17</v>
      </c>
      <c r="B19" t="s">
        <v>54</v>
      </c>
      <c r="C19" s="2">
        <v>44757</v>
      </c>
      <c r="D19" t="s">
        <v>56</v>
      </c>
      <c r="E19" t="s">
        <v>562</v>
      </c>
      <c r="F19" s="2">
        <v>44757</v>
      </c>
      <c r="G19" t="s">
        <v>56</v>
      </c>
      <c r="H19" t="s">
        <v>562</v>
      </c>
      <c r="I19">
        <v>1</v>
      </c>
      <c r="J19">
        <v>0</v>
      </c>
      <c r="L19" t="str">
        <f t="shared" si="0"/>
        <v>INSERT INTO PK_TYPE_MST ( TYPE_ID, TYPE_NAME, CREATE_DATE, CREATER, CREATE_PROGRAM, UPDATE_DATE, UPDATER, UPDATE_PROGRAM, UPDATE_COUNT, DELETE_FLAG ) VALUES ( 17, 'はがね', '2022/07/15', 'fujii', 'init01', '2022/07/15', 'fujii', 'init01', 1, 0);</v>
      </c>
    </row>
    <row r="20" spans="1:12">
      <c r="A20">
        <v>18</v>
      </c>
      <c r="B20" t="s">
        <v>55</v>
      </c>
      <c r="C20" s="2">
        <v>44757</v>
      </c>
      <c r="D20" t="s">
        <v>56</v>
      </c>
      <c r="E20" t="s">
        <v>562</v>
      </c>
      <c r="F20" s="2">
        <v>44757</v>
      </c>
      <c r="G20" t="s">
        <v>56</v>
      </c>
      <c r="H20" t="s">
        <v>562</v>
      </c>
      <c r="I20">
        <v>1</v>
      </c>
      <c r="J20">
        <v>0</v>
      </c>
      <c r="L20" t="str">
        <f t="shared" si="0"/>
        <v>INSERT INTO PK_TYPE_MST ( TYPE_ID, TYPE_NAME, CREATE_DATE, CREATER, CREATE_PROGRAM, UPDATE_DATE, UPDATER, UPDATE_PROGRAM, UPDATE_COUNT, DELETE_FLAG ) VALUES ( 18, 'フェアリー', '2022/07/15', 'fujii', 'init01', '2022/07/15', 'fujii', 'init01', 1, 0);</v>
      </c>
    </row>
    <row r="21" spans="1:12">
      <c r="A21">
        <v>99</v>
      </c>
      <c r="B21" t="s">
        <v>565</v>
      </c>
      <c r="C21" s="2">
        <v>44757</v>
      </c>
      <c r="D21" t="s">
        <v>56</v>
      </c>
      <c r="E21" t="s">
        <v>562</v>
      </c>
      <c r="F21" s="2">
        <v>44757</v>
      </c>
      <c r="G21" t="s">
        <v>56</v>
      </c>
      <c r="H21" t="s">
        <v>562</v>
      </c>
      <c r="I21">
        <v>1</v>
      </c>
      <c r="J21">
        <v>0</v>
      </c>
      <c r="L21" t="str">
        <f t="shared" si="0"/>
        <v>INSERT INTO PK_TYPE_MST ( TYPE_ID, TYPE_NAME, CREATE_DATE, CREATER, CREATE_PROGRAM, UPDATE_DATE, UPDATER, UPDATE_PROGRAM, UPDATE_COUNT, DELETE_FLAG ) VALUES ( 99, '不明', '2022/07/15', 'fujii', 'init01', '2022/07/15', 'fujii', 'init01', 1, 0);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94550-33B7-402E-9D66-F5F0C932D305}">
  <dimension ref="A1:L2"/>
  <sheetViews>
    <sheetView workbookViewId="0">
      <selection sqref="A1:L2"/>
    </sheetView>
  </sheetViews>
  <sheetFormatPr defaultRowHeight="18"/>
  <sheetData>
    <row r="1" spans="1:12">
      <c r="A1" s="1" t="s">
        <v>30</v>
      </c>
      <c r="B1" s="1" t="s">
        <v>32</v>
      </c>
      <c r="C1" s="1" t="s">
        <v>34</v>
      </c>
      <c r="D1" s="1" t="s">
        <v>36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28</v>
      </c>
      <c r="J1" s="1" t="s">
        <v>23</v>
      </c>
      <c r="K1" s="1" t="s">
        <v>24</v>
      </c>
      <c r="L1" s="1" t="s">
        <v>25</v>
      </c>
    </row>
    <row r="2" spans="1:12">
      <c r="A2" s="1" t="s">
        <v>31</v>
      </c>
      <c r="B2" s="1" t="s">
        <v>33</v>
      </c>
      <c r="C2" s="1" t="s">
        <v>35</v>
      </c>
      <c r="D2" s="1" t="s">
        <v>37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29</v>
      </c>
      <c r="J2" s="1" t="s">
        <v>11</v>
      </c>
      <c r="K2" s="1" t="s">
        <v>12</v>
      </c>
      <c r="L2" s="1" t="s">
        <v>13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C22CC-E57F-4E20-A848-9F5DE8AB064A}">
  <dimension ref="A1:A5"/>
  <sheetViews>
    <sheetView tabSelected="1" workbookViewId="0"/>
  </sheetViews>
  <sheetFormatPr defaultRowHeight="18"/>
  <sheetData>
    <row r="1" spans="1:1">
      <c r="A1" t="s">
        <v>571</v>
      </c>
    </row>
    <row r="2" spans="1:1">
      <c r="A2" s="3" t="s">
        <v>558</v>
      </c>
    </row>
    <row r="4" spans="1:1">
      <c r="A4" t="s">
        <v>570</v>
      </c>
    </row>
    <row r="5" spans="1:1">
      <c r="A5" s="3" t="s">
        <v>569</v>
      </c>
    </row>
  </sheetData>
  <phoneticPr fontId="1"/>
  <hyperlinks>
    <hyperlink ref="A2" r:id="rId1" xr:uid="{C089ACF4-8A77-4280-93C2-03CC3832D733}"/>
    <hyperlink ref="A5" r:id="rId2" xr:uid="{30AF32D9-1E9A-449D-A23B-4808DD81565C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ポケモン図鑑マスタ</vt:lpstr>
      <vt:lpstr>タイプマスタ</vt:lpstr>
      <vt:lpstr>ユーザーマスタ</vt:lpstr>
      <vt:lpstr>参考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ftk10</dc:creator>
  <cp:lastModifiedBy>ftk10</cp:lastModifiedBy>
  <dcterms:created xsi:type="dcterms:W3CDTF">2015-06-05T18:19:34Z</dcterms:created>
  <dcterms:modified xsi:type="dcterms:W3CDTF">2022-08-16T23:22:26Z</dcterms:modified>
</cp:coreProperties>
</file>