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10050"/>
  </bookViews>
  <sheets>
    <sheet name="Sheet1" sheetId="1" r:id="rId1"/>
    <sheet name="Sheet2" sheetId="2" r:id="rId2"/>
    <sheet name="Sheet3" sheetId="3" r:id="rId3"/>
  </sheets>
  <definedNames>
    <definedName name="cmax">Sheet1!$B$12</definedName>
    <definedName name="offsetx">Sheet1!$B$13</definedName>
    <definedName name="offsety">Sheet1!$B$14</definedName>
    <definedName name="Radius">Sheet1!$B$11</definedName>
    <definedName name="Xc">Sheet1!$B$9</definedName>
    <definedName name="Yc">Sheet1!$B$10</definedName>
  </definedNames>
  <calcPr calcId="145621"/>
</workbook>
</file>

<file path=xl/calcChain.xml><?xml version="1.0" encoding="utf-8"?>
<calcChain xmlns="http://schemas.openxmlformats.org/spreadsheetml/2006/main">
  <c r="A18" i="1" l="1"/>
  <c r="A19" i="1" s="1"/>
  <c r="B17" i="1"/>
  <c r="B18" i="1"/>
  <c r="B16" i="1"/>
  <c r="D16" i="1" s="1"/>
  <c r="A17" i="1"/>
  <c r="C17" i="1"/>
  <c r="E17" i="1" s="1"/>
  <c r="C16" i="1"/>
  <c r="E16" i="1" s="1"/>
  <c r="D12" i="1"/>
  <c r="B12" i="1"/>
  <c r="D17" i="1"/>
  <c r="C6" i="1"/>
  <c r="E6" i="1" s="1"/>
  <c r="D6" i="1"/>
  <c r="A6" i="1"/>
  <c r="E5" i="1"/>
  <c r="D5" i="1"/>
  <c r="C5" i="1"/>
  <c r="B19" i="1" l="1"/>
  <c r="A20" i="1"/>
  <c r="G16" i="1"/>
  <c r="G17" i="1"/>
  <c r="C20" i="1"/>
  <c r="E20" i="1" s="1"/>
  <c r="C19" i="1"/>
  <c r="E19" i="1" s="1"/>
  <c r="C18" i="1"/>
  <c r="E18" i="1" s="1"/>
  <c r="D18" i="1"/>
  <c r="D19" i="1"/>
  <c r="B20" i="1" l="1"/>
  <c r="D20" i="1" s="1"/>
  <c r="A21" i="1"/>
  <c r="G19" i="1"/>
  <c r="G20" i="1"/>
  <c r="G18" i="1"/>
  <c r="A3" i="1"/>
  <c r="B21" i="1" l="1"/>
  <c r="D21" i="1" s="1"/>
  <c r="A22" i="1"/>
  <c r="C21" i="1"/>
  <c r="E21" i="1" s="1"/>
  <c r="B22" i="1" l="1"/>
  <c r="D22" i="1" s="1"/>
  <c r="A23" i="1"/>
  <c r="C22" i="1"/>
  <c r="E22" i="1" s="1"/>
  <c r="G21" i="1"/>
  <c r="B23" i="1" l="1"/>
  <c r="D23" i="1" s="1"/>
  <c r="A24" i="1"/>
  <c r="C23" i="1"/>
  <c r="E23" i="1" s="1"/>
  <c r="G22" i="1"/>
  <c r="B24" i="1" l="1"/>
  <c r="D24" i="1" s="1"/>
  <c r="A25" i="1"/>
  <c r="C24" i="1"/>
  <c r="E24" i="1" s="1"/>
  <c r="G23" i="1"/>
  <c r="A26" i="1" l="1"/>
  <c r="B25" i="1"/>
  <c r="D25" i="1" s="1"/>
  <c r="G25" i="1" s="1"/>
  <c r="C25" i="1"/>
  <c r="E25" i="1" s="1"/>
  <c r="G24" i="1"/>
  <c r="B26" i="1" l="1"/>
  <c r="D26" i="1" s="1"/>
  <c r="G26" i="1" s="1"/>
  <c r="A27" i="1"/>
  <c r="C26" i="1"/>
  <c r="E26" i="1" s="1"/>
  <c r="B27" i="1" l="1"/>
  <c r="D27" i="1" s="1"/>
  <c r="C27" i="1"/>
  <c r="E27" i="1" s="1"/>
  <c r="G27" i="1" l="1"/>
</calcChain>
</file>

<file path=xl/sharedStrings.xml><?xml version="1.0" encoding="utf-8"?>
<sst xmlns="http://schemas.openxmlformats.org/spreadsheetml/2006/main" count="8" uniqueCount="8">
  <si>
    <t>X</t>
  </si>
  <si>
    <t>Y</t>
  </si>
  <si>
    <t>Xc</t>
  </si>
  <si>
    <t>Yc</t>
  </si>
  <si>
    <t>R</t>
  </si>
  <si>
    <t>CMAX</t>
  </si>
  <si>
    <t>offsetx</t>
  </si>
  <si>
    <t>offsety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</si>
</sst>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16" sqref="G16:G27"/>
    </sheetView>
  </sheetViews>
  <sheetFormatPr defaultRowHeight="15" x14ac:dyDescent="0.25"/>
  <sheetData>
    <row r="1" spans="1:7" x14ac:dyDescent="0.25">
      <c r="A1">
        <v>32000000</v>
      </c>
    </row>
    <row r="2" spans="1:7" x14ac:dyDescent="0.25">
      <c r="A2">
        <v>100000</v>
      </c>
    </row>
    <row r="3" spans="1:7" x14ac:dyDescent="0.25">
      <c r="A3">
        <f>A1/(2*A2)-5</f>
        <v>155</v>
      </c>
    </row>
    <row r="5" spans="1:7" x14ac:dyDescent="0.25">
      <c r="A5">
        <v>10</v>
      </c>
      <c r="B5">
        <v>3</v>
      </c>
      <c r="C5">
        <f>POWER(10,A5/100)</f>
        <v>1.2589254117941673</v>
      </c>
      <c r="D5">
        <f>POWER(10,-B5)</f>
        <v>1E-3</v>
      </c>
      <c r="E5">
        <f>C5*D5</f>
        <v>1.2589254117941673E-3</v>
      </c>
    </row>
    <row r="6" spans="1:7" x14ac:dyDescent="0.25">
      <c r="A6">
        <f>HEX2DEC("5c")</f>
        <v>92</v>
      </c>
      <c r="B6">
        <v>4</v>
      </c>
      <c r="C6">
        <f>POWER(10,A6/100)</f>
        <v>8.3176377110267108</v>
      </c>
      <c r="D6">
        <f>POWER(10,-B6)</f>
        <v>1E-4</v>
      </c>
      <c r="E6">
        <f>C6*D6</f>
        <v>8.3176377110267109E-4</v>
      </c>
    </row>
    <row r="9" spans="1:7" x14ac:dyDescent="0.25">
      <c r="A9" t="s">
        <v>2</v>
      </c>
      <c r="B9">
        <v>144</v>
      </c>
    </row>
    <row r="10" spans="1:7" x14ac:dyDescent="0.25">
      <c r="A10" t="s">
        <v>3</v>
      </c>
      <c r="B10">
        <v>25</v>
      </c>
    </row>
    <row r="11" spans="1:7" x14ac:dyDescent="0.25">
      <c r="A11" t="s">
        <v>4</v>
      </c>
      <c r="B11">
        <v>20</v>
      </c>
    </row>
    <row r="12" spans="1:7" x14ac:dyDescent="0.25">
      <c r="A12" t="s">
        <v>5</v>
      </c>
      <c r="B12">
        <f>HEX2DEC("3F")</f>
        <v>63</v>
      </c>
      <c r="D12">
        <f>cmax/12</f>
        <v>5.25</v>
      </c>
    </row>
    <row r="13" spans="1:7" x14ac:dyDescent="0.25">
      <c r="A13" t="s">
        <v>6</v>
      </c>
      <c r="B13">
        <v>2</v>
      </c>
    </row>
    <row r="14" spans="1:7" x14ac:dyDescent="0.25">
      <c r="A14" t="s">
        <v>7</v>
      </c>
      <c r="B14">
        <v>5</v>
      </c>
    </row>
    <row r="15" spans="1:7" x14ac:dyDescent="0.25">
      <c r="B15" t="s">
        <v>0</v>
      </c>
      <c r="C15" t="s">
        <v>1</v>
      </c>
    </row>
    <row r="16" spans="1:7" x14ac:dyDescent="0.25">
      <c r="A16">
        <v>0</v>
      </c>
      <c r="B16">
        <f>-COS(A16/180*PI())*Radius+Xc</f>
        <v>124</v>
      </c>
      <c r="C16">
        <f>-SIN(A16/180*PI())*Radius+Yc</f>
        <v>25</v>
      </c>
      <c r="D16">
        <f>ROUND(B16,0)-offsetx</f>
        <v>122</v>
      </c>
      <c r="E16">
        <f>ROUND(C16,0)-offsety</f>
        <v>20</v>
      </c>
      <c r="G16" t="str">
        <f>"{"&amp;D16&amp;","&amp;E16&amp;"},"</f>
        <v>{122,20},</v>
      </c>
    </row>
    <row r="17" spans="1:7" x14ac:dyDescent="0.25">
      <c r="A17">
        <f>A16+360/12</f>
        <v>30</v>
      </c>
      <c r="B17">
        <f>-COS(A17/180*PI())*Radius+Xc</f>
        <v>126.67949192431122</v>
      </c>
      <c r="C17">
        <f>-SIN(A17/180*PI())*Radius+Yc</f>
        <v>15.000000000000002</v>
      </c>
      <c r="D17">
        <f>ROUND(B17,0)-offsetx</f>
        <v>125</v>
      </c>
      <c r="E17">
        <f>ROUND(C17,0)-offsety</f>
        <v>10</v>
      </c>
      <c r="G17" t="str">
        <f t="shared" ref="G17:G27" si="0">"{"&amp;D17&amp;","&amp;E17&amp;"},"</f>
        <v>{125,10},</v>
      </c>
    </row>
    <row r="18" spans="1:7" x14ac:dyDescent="0.25">
      <c r="A18">
        <f t="shared" ref="A18:A27" si="1">A17+360/12</f>
        <v>60</v>
      </c>
      <c r="B18">
        <f>-COS(A18/180*PI())*Radius+Xc</f>
        <v>134</v>
      </c>
      <c r="C18">
        <f>-SIN(A18/180*PI())*Radius+Yc</f>
        <v>7.679491924311229</v>
      </c>
      <c r="D18">
        <f>ROUND(B18,0)-offsetx</f>
        <v>132</v>
      </c>
      <c r="E18">
        <f>ROUND(C18,0)-offsety</f>
        <v>3</v>
      </c>
      <c r="G18" t="str">
        <f t="shared" si="0"/>
        <v>{132,3},</v>
      </c>
    </row>
    <row r="19" spans="1:7" x14ac:dyDescent="0.25">
      <c r="A19">
        <f t="shared" si="1"/>
        <v>90</v>
      </c>
      <c r="B19">
        <f>-COS(A19/180*PI())*Radius+Xc</f>
        <v>144</v>
      </c>
      <c r="C19">
        <f>-SIN(A19/180*PI())*Radius+Yc</f>
        <v>5</v>
      </c>
      <c r="D19">
        <f>ROUND(B19,0)-offsetx</f>
        <v>142</v>
      </c>
      <c r="E19">
        <f>ROUND(C19,0)-offsety</f>
        <v>0</v>
      </c>
      <c r="G19" t="str">
        <f t="shared" si="0"/>
        <v>{142,0},</v>
      </c>
    </row>
    <row r="20" spans="1:7" x14ac:dyDescent="0.25">
      <c r="A20">
        <f t="shared" si="1"/>
        <v>120</v>
      </c>
      <c r="B20">
        <f>-COS(A20/180*PI())*Radius+Xc</f>
        <v>154</v>
      </c>
      <c r="C20">
        <f>-SIN(A20/180*PI())*Radius+Yc</f>
        <v>7.6794919243112254</v>
      </c>
      <c r="D20">
        <f>ROUND(B20,0)-offsetx</f>
        <v>152</v>
      </c>
      <c r="E20">
        <f>ROUND(C20,0)-offsety</f>
        <v>3</v>
      </c>
      <c r="G20" t="str">
        <f t="shared" si="0"/>
        <v>{152,3},</v>
      </c>
    </row>
    <row r="21" spans="1:7" x14ac:dyDescent="0.25">
      <c r="A21">
        <f t="shared" si="1"/>
        <v>150</v>
      </c>
      <c r="B21">
        <f>-COS(A21/180*PI())*Radius+Xc</f>
        <v>161.32050807568876</v>
      </c>
      <c r="C21">
        <f>-SIN(A21/180*PI())*Radius+Yc</f>
        <v>15.000000000000002</v>
      </c>
      <c r="D21">
        <f>ROUND(B21,0)-offsetx</f>
        <v>159</v>
      </c>
      <c r="E21">
        <f>ROUND(C21,0)-offsety</f>
        <v>10</v>
      </c>
      <c r="G21" t="str">
        <f t="shared" si="0"/>
        <v>{159,10},</v>
      </c>
    </row>
    <row r="22" spans="1:7" x14ac:dyDescent="0.25">
      <c r="A22">
        <f t="shared" si="1"/>
        <v>180</v>
      </c>
      <c r="B22">
        <f>-COS(A22/180*PI())*Radius+Xc</f>
        <v>164</v>
      </c>
      <c r="C22">
        <f>-SIN(A22/180*PI())*Radius+Yc</f>
        <v>24.999999999999996</v>
      </c>
      <c r="D22">
        <f>ROUND(B22,0)-offsetx</f>
        <v>162</v>
      </c>
      <c r="E22">
        <f>ROUND(C22,0)-offsety</f>
        <v>20</v>
      </c>
      <c r="G22" t="str">
        <f t="shared" si="0"/>
        <v>{162,20},</v>
      </c>
    </row>
    <row r="23" spans="1:7" x14ac:dyDescent="0.25">
      <c r="A23">
        <f t="shared" si="1"/>
        <v>210</v>
      </c>
      <c r="B23">
        <f>-COS(A23/180*PI())*Radius+Xc</f>
        <v>161.32050807568876</v>
      </c>
      <c r="C23">
        <f>-SIN(A23/180*PI())*Radius+Yc</f>
        <v>35</v>
      </c>
      <c r="D23">
        <f>ROUND(B23,0)-offsetx</f>
        <v>159</v>
      </c>
      <c r="E23">
        <f>ROUND(C23,0)-offsety</f>
        <v>30</v>
      </c>
      <c r="G23" t="str">
        <f t="shared" si="0"/>
        <v>{159,30},</v>
      </c>
    </row>
    <row r="24" spans="1:7" x14ac:dyDescent="0.25">
      <c r="A24">
        <f t="shared" si="1"/>
        <v>240</v>
      </c>
      <c r="B24">
        <f>-COS(A24/180*PI())*Radius+Xc</f>
        <v>154</v>
      </c>
      <c r="C24">
        <f>-SIN(A24/180*PI())*Radius+Yc</f>
        <v>42.320508075688764</v>
      </c>
      <c r="D24">
        <f>ROUND(B24,0)-offsetx</f>
        <v>152</v>
      </c>
      <c r="E24">
        <f>ROUND(C24,0)-offsety</f>
        <v>37</v>
      </c>
      <c r="G24" t="str">
        <f t="shared" si="0"/>
        <v>{152,37},</v>
      </c>
    </row>
    <row r="25" spans="1:7" x14ac:dyDescent="0.25">
      <c r="A25">
        <f t="shared" si="1"/>
        <v>270</v>
      </c>
      <c r="B25">
        <f>-COS(A25/180*PI())*Radius+Xc</f>
        <v>144</v>
      </c>
      <c r="C25">
        <f>-SIN(A25/180*PI())*Radius+Yc</f>
        <v>45</v>
      </c>
      <c r="D25">
        <f>ROUND(B25,0)-offsetx</f>
        <v>142</v>
      </c>
      <c r="E25">
        <f>ROUND(C25,0)-offsety</f>
        <v>40</v>
      </c>
      <c r="G25" t="str">
        <f t="shared" si="0"/>
        <v>{142,40},</v>
      </c>
    </row>
    <row r="26" spans="1:7" x14ac:dyDescent="0.25">
      <c r="A26">
        <f t="shared" si="1"/>
        <v>300</v>
      </c>
      <c r="B26">
        <f>-COS(A26/180*PI())*Radius+Xc</f>
        <v>134</v>
      </c>
      <c r="C26">
        <f>-SIN(A26/180*PI())*Radius+Yc</f>
        <v>42.320508075688771</v>
      </c>
      <c r="D26">
        <f>ROUND(B26,0)-offsetx</f>
        <v>132</v>
      </c>
      <c r="E26">
        <f>ROUND(C26,0)-offsety</f>
        <v>37</v>
      </c>
      <c r="G26" t="str">
        <f t="shared" si="0"/>
        <v>{132,37},</v>
      </c>
    </row>
    <row r="27" spans="1:7" x14ac:dyDescent="0.25">
      <c r="A27">
        <f t="shared" si="1"/>
        <v>330</v>
      </c>
      <c r="B27">
        <f>-COS(A27/180*PI())*Radius+Xc</f>
        <v>126.67949192431124</v>
      </c>
      <c r="C27">
        <f>-SIN(A27/180*PI())*Radius+Yc</f>
        <v>35.000000000000007</v>
      </c>
      <c r="D27">
        <f>ROUND(B27,0)-offsetx</f>
        <v>125</v>
      </c>
      <c r="E27">
        <f>ROUND(C27,0)-offsety</f>
        <v>30</v>
      </c>
      <c r="G27" t="str">
        <f t="shared" si="0"/>
        <v>{125,30},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cmax</vt:lpstr>
      <vt:lpstr>offsetx</vt:lpstr>
      <vt:lpstr>offsety</vt:lpstr>
      <vt:lpstr>Radius</vt:lpstr>
      <vt:lpstr>Xc</vt:lpstr>
      <vt:lpstr>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Tkalcevic</dc:creator>
  <cp:lastModifiedBy>Frank Tkalcevic</cp:lastModifiedBy>
  <dcterms:created xsi:type="dcterms:W3CDTF">2016-09-24T11:09:05Z</dcterms:created>
  <dcterms:modified xsi:type="dcterms:W3CDTF">2016-10-09T07:06:14Z</dcterms:modified>
</cp:coreProperties>
</file>