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\Desktop\"/>
    </mc:Choice>
  </mc:AlternateContent>
  <xr:revisionPtr revIDLastSave="0" documentId="13_ncr:1_{6D926FBB-A3CB-4A4A-AA28-BF054E69FBFC}" xr6:coauthVersionLast="47" xr6:coauthVersionMax="47" xr10:uidLastSave="{00000000-0000-0000-0000-000000000000}"/>
  <bookViews>
    <workbookView xWindow="-108" yWindow="-108" windowWidth="23256" windowHeight="13176" activeTab="4" xr2:uid="{555A95AF-DF09-432C-9865-802E294EE4BB}"/>
  </bookViews>
  <sheets>
    <sheet name="Delay" sheetId="2" r:id="rId1"/>
    <sheet name="Talkthrough" sheetId="1" r:id="rId2"/>
    <sheet name="FIR_BE" sheetId="3" r:id="rId3"/>
    <sheet name="FIR_LP" sheetId="4" r:id="rId4"/>
    <sheet name="IIR_L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3" l="1"/>
  <c r="D15" i="3"/>
  <c r="F14" i="3"/>
  <c r="D14" i="3"/>
  <c r="F13" i="3"/>
  <c r="D13" i="3"/>
  <c r="F12" i="3"/>
  <c r="D12" i="3"/>
  <c r="F11" i="3"/>
  <c r="D11" i="3"/>
  <c r="F10" i="3"/>
  <c r="D10" i="3"/>
  <c r="F9" i="3"/>
  <c r="D9" i="3"/>
  <c r="F8" i="3"/>
  <c r="D8" i="3"/>
  <c r="F7" i="3"/>
  <c r="D7" i="3"/>
  <c r="F6" i="3"/>
  <c r="D6" i="3"/>
  <c r="F5" i="3"/>
  <c r="D5" i="3"/>
  <c r="F4" i="3"/>
  <c r="D4" i="3"/>
  <c r="F3" i="3"/>
  <c r="D3" i="3"/>
  <c r="F2" i="3"/>
  <c r="D2" i="3"/>
  <c r="D14" i="5"/>
  <c r="F14" i="5"/>
  <c r="D15" i="5"/>
  <c r="F15" i="5"/>
  <c r="F13" i="5"/>
  <c r="D13" i="5"/>
  <c r="F12" i="5"/>
  <c r="D12" i="5"/>
  <c r="F11" i="5"/>
  <c r="D11" i="5"/>
  <c r="F10" i="5"/>
  <c r="D10" i="5"/>
  <c r="F9" i="5"/>
  <c r="D9" i="5"/>
  <c r="F8" i="5"/>
  <c r="D8" i="5"/>
  <c r="F7" i="5"/>
  <c r="D7" i="5"/>
  <c r="F6" i="5"/>
  <c r="D6" i="5"/>
  <c r="F5" i="5"/>
  <c r="D5" i="5"/>
  <c r="F4" i="5"/>
  <c r="D4" i="5"/>
  <c r="F3" i="5"/>
  <c r="D3" i="5"/>
  <c r="F2" i="5"/>
  <c r="D2" i="5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F2" i="4"/>
  <c r="D2" i="4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</calcChain>
</file>

<file path=xl/sharedStrings.xml><?xml version="1.0" encoding="utf-8"?>
<sst xmlns="http://schemas.openxmlformats.org/spreadsheetml/2006/main" count="55" uniqueCount="24">
  <si>
    <t>f [Hz]</t>
  </si>
  <si>
    <t>Ganancia [dB]</t>
  </si>
  <si>
    <t>Amplitud Entrada[Vrms]</t>
  </si>
  <si>
    <t>Amplitud Salida [Vrms]</t>
  </si>
  <si>
    <t>DeltaT [ms]</t>
  </si>
  <si>
    <t>200mV</t>
  </si>
  <si>
    <t>Cambio escala canal 2</t>
  </si>
  <si>
    <t>Fase [°]</t>
  </si>
  <si>
    <t>500mV</t>
  </si>
  <si>
    <t>Escala canal 1</t>
  </si>
  <si>
    <t>Escala canal 2</t>
  </si>
  <si>
    <t>Delay</t>
  </si>
  <si>
    <t>ms</t>
  </si>
  <si>
    <t>Escala Canal 1</t>
  </si>
  <si>
    <t>Escala Canal 2</t>
  </si>
  <si>
    <t>Cambio escala Canal 2</t>
  </si>
  <si>
    <t>50mV</t>
  </si>
  <si>
    <t>20mV</t>
  </si>
  <si>
    <t>Cambio de escala Canal 2 -&gt; 100mv</t>
  </si>
  <si>
    <t>Escala Canal 1 y 2 -&gt; 100mv</t>
  </si>
  <si>
    <t>Cambio de escala Canal 2 -&gt; 50mv</t>
  </si>
  <si>
    <t>200mv</t>
  </si>
  <si>
    <t>50mv</t>
  </si>
  <si>
    <t>100mv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</si>
</sst>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166" fontId="0" fillId="0" borderId="1" xfId="0" applyNumberFormat="1" applyBorder="1"/>
    <xf numFmtId="0" fontId="0" fillId="0" borderId="1" xfId="0" applyNumberFormat="1" applyBorder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Fase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Talkthrough!$A$2:$A$64</c:f>
              <c:numCache>
                <c:formatCode>General</c:formatCode>
                <c:ptCount val="6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9100</c:v>
                </c:pt>
                <c:pt idx="6">
                  <c:v>9200</c:v>
                </c:pt>
                <c:pt idx="7">
                  <c:v>9300</c:v>
                </c:pt>
                <c:pt idx="8">
                  <c:v>9400</c:v>
                </c:pt>
                <c:pt idx="9">
                  <c:v>9500</c:v>
                </c:pt>
                <c:pt idx="10">
                  <c:v>9600</c:v>
                </c:pt>
                <c:pt idx="11">
                  <c:v>9700</c:v>
                </c:pt>
                <c:pt idx="12">
                  <c:v>9800</c:v>
                </c:pt>
                <c:pt idx="13">
                  <c:v>9900</c:v>
                </c:pt>
                <c:pt idx="14">
                  <c:v>10000</c:v>
                </c:pt>
              </c:numCache>
            </c:numRef>
          </c:xVal>
          <c:yVal>
            <c:numRef>
              <c:f>Talkthrough!$F$2:$F$64</c:f>
              <c:numCache>
                <c:formatCode>General</c:formatCode>
                <c:ptCount val="63"/>
                <c:pt idx="0">
                  <c:v>-335.52</c:v>
                </c:pt>
                <c:pt idx="1">
                  <c:v>-295.2</c:v>
                </c:pt>
                <c:pt idx="2">
                  <c:v>-252</c:v>
                </c:pt>
                <c:pt idx="3">
                  <c:v>-213.84</c:v>
                </c:pt>
                <c:pt idx="4">
                  <c:v>-178.56</c:v>
                </c:pt>
                <c:pt idx="5">
                  <c:v>-248.61599999999999</c:v>
                </c:pt>
                <c:pt idx="6">
                  <c:v>-326.88</c:v>
                </c:pt>
                <c:pt idx="7">
                  <c:v>-31.895999999999958</c:v>
                </c:pt>
                <c:pt idx="8">
                  <c:v>-102.81599999999997</c:v>
                </c:pt>
                <c:pt idx="9">
                  <c:v>-168.48</c:v>
                </c:pt>
                <c:pt idx="10">
                  <c:v>-241.11359999999999</c:v>
                </c:pt>
                <c:pt idx="11">
                  <c:v>-311.11199999999997</c:v>
                </c:pt>
                <c:pt idx="12">
                  <c:v>-21.312000000000012</c:v>
                </c:pt>
                <c:pt idx="13">
                  <c:v>-92.699999999999989</c:v>
                </c:pt>
                <c:pt idx="14">
                  <c:v>-162.72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E8-42B0-BC98-7A8C049FBF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76128"/>
        <c:axId val="49868928"/>
      </c:scatterChart>
      <c:valAx>
        <c:axId val="49876128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9868928"/>
        <c:crosses val="autoZero"/>
        <c:crossBetween val="midCat"/>
      </c:valAx>
      <c:valAx>
        <c:axId val="4986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9876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Ganancia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7.2678258967629042E-2"/>
          <c:y val="0.12685522518640394"/>
          <c:w val="0.87621062992125986"/>
          <c:h val="0.8006218905472637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Talkthrough!$A$2:$A$16</c:f>
              <c:numCache>
                <c:formatCode>General</c:formatCode>
                <c:ptCount val="15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9100</c:v>
                </c:pt>
                <c:pt idx="6">
                  <c:v>9200</c:v>
                </c:pt>
                <c:pt idx="7">
                  <c:v>9300</c:v>
                </c:pt>
                <c:pt idx="8">
                  <c:v>9400</c:v>
                </c:pt>
                <c:pt idx="9">
                  <c:v>9500</c:v>
                </c:pt>
                <c:pt idx="10">
                  <c:v>9600</c:v>
                </c:pt>
                <c:pt idx="11">
                  <c:v>9700</c:v>
                </c:pt>
                <c:pt idx="12">
                  <c:v>9800</c:v>
                </c:pt>
                <c:pt idx="13">
                  <c:v>9900</c:v>
                </c:pt>
                <c:pt idx="14">
                  <c:v>10000</c:v>
                </c:pt>
              </c:numCache>
            </c:numRef>
          </c:xVal>
          <c:yVal>
            <c:numRef>
              <c:f>Talkthrough!$D$2:$D$16</c:f>
              <c:numCache>
                <c:formatCode>General</c:formatCode>
                <c:ptCount val="15"/>
                <c:pt idx="0">
                  <c:v>-0.13600959183519185</c:v>
                </c:pt>
                <c:pt idx="1">
                  <c:v>-0.84744962718526251</c:v>
                </c:pt>
                <c:pt idx="2">
                  <c:v>-2.1584220775673644</c:v>
                </c:pt>
                <c:pt idx="3">
                  <c:v>-3.864939041239257</c:v>
                </c:pt>
                <c:pt idx="4">
                  <c:v>-5.7793096852520121</c:v>
                </c:pt>
                <c:pt idx="5">
                  <c:v>-5.8991169590357595</c:v>
                </c:pt>
                <c:pt idx="6">
                  <c:v>-5.9107277430604999</c:v>
                </c:pt>
                <c:pt idx="7">
                  <c:v>-6.1438060873759923</c:v>
                </c:pt>
                <c:pt idx="8">
                  <c:v>-6.21857747856403</c:v>
                </c:pt>
                <c:pt idx="9">
                  <c:v>-6.3078661548152857</c:v>
                </c:pt>
                <c:pt idx="10">
                  <c:v>-6.422331148242284</c:v>
                </c:pt>
                <c:pt idx="11">
                  <c:v>-6.5120285629244243</c:v>
                </c:pt>
                <c:pt idx="12">
                  <c:v>-6.6163648281469545</c:v>
                </c:pt>
                <c:pt idx="13">
                  <c:v>-6.6831882795617972</c:v>
                </c:pt>
                <c:pt idx="14">
                  <c:v>-6.8312708420213681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69-4A0E-A5EF-71BD5276F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6781392"/>
        <c:axId val="1620088544"/>
      </c:scatterChart>
      <c:valAx>
        <c:axId val="1736781392"/>
        <c:scaling>
          <c:orientation val="minMax"/>
          <c:max val="10000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620088544"/>
        <c:crosses val="autoZero"/>
        <c:crossBetween val="midCat"/>
      </c:valAx>
      <c:valAx>
        <c:axId val="1620088544"/>
        <c:scaling>
          <c:orientation val="minMax"/>
          <c:min val="-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736781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Fase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Talkthrough!$A$2:$A$16</c:f>
              <c:numCache>
                <c:formatCode>General</c:formatCode>
                <c:ptCount val="15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9100</c:v>
                </c:pt>
                <c:pt idx="6">
                  <c:v>9200</c:v>
                </c:pt>
                <c:pt idx="7">
                  <c:v>9300</c:v>
                </c:pt>
                <c:pt idx="8">
                  <c:v>9400</c:v>
                </c:pt>
                <c:pt idx="9">
                  <c:v>9500</c:v>
                </c:pt>
                <c:pt idx="10">
                  <c:v>9600</c:v>
                </c:pt>
                <c:pt idx="11">
                  <c:v>9700</c:v>
                </c:pt>
                <c:pt idx="12">
                  <c:v>9800</c:v>
                </c:pt>
                <c:pt idx="13">
                  <c:v>9900</c:v>
                </c:pt>
                <c:pt idx="14">
                  <c:v>10000</c:v>
                </c:pt>
              </c:numCache>
            </c:numRef>
          </c:xVal>
          <c:yVal>
            <c:numRef>
              <c:f>Talkthrough!$F$2:$F$16</c:f>
              <c:numCache>
                <c:formatCode>General</c:formatCode>
                <c:ptCount val="15"/>
                <c:pt idx="0">
                  <c:v>-335.52</c:v>
                </c:pt>
                <c:pt idx="1">
                  <c:v>-295.2</c:v>
                </c:pt>
                <c:pt idx="2">
                  <c:v>-252</c:v>
                </c:pt>
                <c:pt idx="3">
                  <c:v>-213.84</c:v>
                </c:pt>
                <c:pt idx="4">
                  <c:v>-178.56</c:v>
                </c:pt>
                <c:pt idx="5">
                  <c:v>-248.61599999999999</c:v>
                </c:pt>
                <c:pt idx="6">
                  <c:v>-326.88</c:v>
                </c:pt>
                <c:pt idx="7">
                  <c:v>-31.895999999999958</c:v>
                </c:pt>
                <c:pt idx="8">
                  <c:v>-102.81599999999997</c:v>
                </c:pt>
                <c:pt idx="9">
                  <c:v>-168.48</c:v>
                </c:pt>
                <c:pt idx="10">
                  <c:v>-241.11359999999999</c:v>
                </c:pt>
                <c:pt idx="11">
                  <c:v>-311.11199999999997</c:v>
                </c:pt>
                <c:pt idx="12">
                  <c:v>-21.312000000000012</c:v>
                </c:pt>
                <c:pt idx="13">
                  <c:v>-92.699999999999989</c:v>
                </c:pt>
                <c:pt idx="14">
                  <c:v>-162.72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BD-48AF-A2AB-7D4AF78DD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5189104"/>
        <c:axId val="1817184672"/>
      </c:scatterChart>
      <c:valAx>
        <c:axId val="1815189104"/>
        <c:scaling>
          <c:orientation val="minMax"/>
          <c:max val="10000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817184672"/>
        <c:crosses val="autoZero"/>
        <c:crossBetween val="midCat"/>
      </c:valAx>
      <c:valAx>
        <c:axId val="181718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815189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251460</xdr:colOff>
      <xdr:row>49</xdr:row>
      <xdr:rowOff>76200</xdr:rowOff>
    </xdr:from>
    <xdr:to>
      <xdr:col>12</xdr:col>
      <xdr:colOff>533400</xdr:colOff>
      <xdr:row>65</xdr:row>
      <xdr:rowOff>30480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E801C26-45D9-C731-49BE-3E31B3D90F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220980</xdr:colOff>
      <xdr:row>16</xdr:row>
      <xdr:rowOff>60960</xdr:rowOff>
    </xdr:from>
    <xdr:to>
      <xdr:col>3</xdr:col>
      <xdr:colOff>1005840</xdr:colOff>
      <xdr:row>33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DD2870-E6D4-CAEE-C388-227F024585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1150620</xdr:colOff>
      <xdr:row>16</xdr:row>
      <xdr:rowOff>60960</xdr:rowOff>
    </xdr:from>
    <xdr:to>
      <xdr:col>7</xdr:col>
      <xdr:colOff>746760</xdr:colOff>
      <xdr:row>33</xdr:row>
      <xdr:rowOff>15240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4E46CE6-04D0-4E6E-C2EF-283427919D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D97C5-325F-4BCC-BD15-5BCAC6B6A06C}">
  <dimension ref="A1:C1"/>
  <sheetViews>
    <sheetView workbookViewId="0">
      <selection activeCell="D1" sqref="D1"/>
    </sheetView>
  </sheetViews>
  <sheetFormatPr defaultRowHeight="14.4" x14ac:dyDescent="0.3"/>
  <sheetData>
    <row r="1" spans="1:3" x14ac:dyDescent="0.3">
      <c r="A1" t="s">
        <v>11</v>
      </c>
      <c r="B1">
        <v>48.4</v>
      </c>
      <c r="C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D04F7-00A4-40D6-A14D-8A1D4814B14C}">
  <dimension ref="A1:H16"/>
  <sheetViews>
    <sheetView topLeftCell="A11" workbookViewId="0">
      <selection activeCell="F2" sqref="F2"/>
    </sheetView>
  </sheetViews>
  <sheetFormatPr defaultRowHeight="14.4" x14ac:dyDescent="0.3"/>
  <cols>
    <col min="2" max="2" width="21.77734375" customWidth="1"/>
    <col min="3" max="3" width="24.5546875" customWidth="1"/>
    <col min="4" max="4" width="19.88671875" customWidth="1"/>
    <col min="5" max="5" width="11" customWidth="1"/>
    <col min="6" max="6" width="21.88671875" customWidth="1"/>
    <col min="7" max="7" width="23.5546875" customWidth="1"/>
    <col min="8" max="8" width="15.44140625" customWidth="1"/>
  </cols>
  <sheetData>
    <row r="1" spans="1:8" x14ac:dyDescent="0.3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  <c r="F1" s="2" t="s">
        <v>7</v>
      </c>
    </row>
    <row r="2" spans="1:8" x14ac:dyDescent="0.3">
      <c r="A2" s="4">
        <v>1000</v>
      </c>
      <c r="B2" s="3">
        <v>0.70799999999999996</v>
      </c>
      <c r="C2" s="3">
        <v>0.69699999999999995</v>
      </c>
      <c r="D2" s="4">
        <f>20*LOG(C2/B2,10)</f>
        <v>-0.13600959183519185</v>
      </c>
      <c r="E2" s="3">
        <v>6.8000000000000005E-2</v>
      </c>
      <c r="F2" s="4">
        <f>(E2*A2*2*180/1000)-360</f>
        <v>-335.52</v>
      </c>
      <c r="G2" t="s">
        <v>10</v>
      </c>
      <c r="H2" t="s">
        <v>8</v>
      </c>
    </row>
    <row r="3" spans="1:8" x14ac:dyDescent="0.3">
      <c r="A3" s="4">
        <v>3000</v>
      </c>
      <c r="B3" s="3">
        <v>0.71</v>
      </c>
      <c r="C3" s="3">
        <v>0.64400000000000002</v>
      </c>
      <c r="D3" s="4">
        <f t="shared" ref="D3:D16" si="0">20*LOG(C3/B3,10)</f>
        <v>-0.84744962718526251</v>
      </c>
      <c r="E3" s="3">
        <v>0.06</v>
      </c>
      <c r="F3" s="4">
        <f t="shared" ref="F3:F16" si="1">(E3*A3*2*180/1000)-360</f>
        <v>-295.2</v>
      </c>
      <c r="G3" t="s">
        <v>9</v>
      </c>
      <c r="H3" t="s">
        <v>8</v>
      </c>
    </row>
    <row r="4" spans="1:8" x14ac:dyDescent="0.3">
      <c r="A4" s="4">
        <v>5000</v>
      </c>
      <c r="B4" s="3">
        <v>0.70899999999999996</v>
      </c>
      <c r="C4" s="3">
        <v>0.55300000000000005</v>
      </c>
      <c r="D4" s="4">
        <f t="shared" si="0"/>
        <v>-2.1584220775673644</v>
      </c>
      <c r="E4" s="3">
        <v>0.06</v>
      </c>
      <c r="F4" s="4">
        <f t="shared" si="1"/>
        <v>-252</v>
      </c>
    </row>
    <row r="5" spans="1:8" x14ac:dyDescent="0.3">
      <c r="A5" s="4">
        <v>7000</v>
      </c>
      <c r="B5" s="3">
        <v>0.71</v>
      </c>
      <c r="C5" s="3">
        <v>0.45500000000000002</v>
      </c>
      <c r="D5" s="4">
        <f t="shared" si="0"/>
        <v>-3.864939041239257</v>
      </c>
      <c r="E5" s="3">
        <v>5.8000000000000003E-2</v>
      </c>
      <c r="F5" s="4">
        <f t="shared" si="1"/>
        <v>-213.84</v>
      </c>
    </row>
    <row r="6" spans="1:8" x14ac:dyDescent="0.3">
      <c r="A6" s="4">
        <v>9000</v>
      </c>
      <c r="B6" s="3">
        <v>0.71</v>
      </c>
      <c r="C6" s="3">
        <v>0.36499999999999999</v>
      </c>
      <c r="D6" s="4">
        <f t="shared" si="0"/>
        <v>-5.7793096852520121</v>
      </c>
      <c r="E6" s="3">
        <v>5.6000000000000001E-2</v>
      </c>
      <c r="F6" s="4">
        <f t="shared" si="1"/>
        <v>-178.56</v>
      </c>
    </row>
    <row r="7" spans="1:8" x14ac:dyDescent="0.3">
      <c r="A7" s="4">
        <v>9100</v>
      </c>
      <c r="B7" s="3">
        <v>0.71</v>
      </c>
      <c r="C7" s="3">
        <v>0.36</v>
      </c>
      <c r="D7" s="4">
        <f t="shared" si="0"/>
        <v>-5.8991169590357595</v>
      </c>
      <c r="E7" s="3">
        <v>3.4000000000000002E-2</v>
      </c>
      <c r="F7" s="4">
        <f t="shared" si="1"/>
        <v>-248.61599999999999</v>
      </c>
    </row>
    <row r="8" spans="1:8" x14ac:dyDescent="0.3">
      <c r="A8" s="4">
        <v>9200</v>
      </c>
      <c r="B8" s="3">
        <v>0.70699999999999996</v>
      </c>
      <c r="C8" s="3">
        <v>0.35799999999999998</v>
      </c>
      <c r="D8" s="4">
        <f t="shared" si="0"/>
        <v>-5.9107277430604999</v>
      </c>
      <c r="E8" s="3">
        <v>0.01</v>
      </c>
      <c r="F8" s="4">
        <f t="shared" si="1"/>
        <v>-326.88</v>
      </c>
      <c r="G8" t="s">
        <v>6</v>
      </c>
      <c r="H8" t="s">
        <v>5</v>
      </c>
    </row>
    <row r="9" spans="1:8" x14ac:dyDescent="0.3">
      <c r="A9" s="4">
        <v>9300</v>
      </c>
      <c r="B9" s="3">
        <v>0.71</v>
      </c>
      <c r="C9" s="3">
        <v>0.35</v>
      </c>
      <c r="D9" s="4">
        <f t="shared" si="0"/>
        <v>-6.1438060873759923</v>
      </c>
      <c r="E9" s="3">
        <v>9.8000000000000004E-2</v>
      </c>
      <c r="F9" s="4">
        <f t="shared" si="1"/>
        <v>-31.895999999999958</v>
      </c>
    </row>
    <row r="10" spans="1:8" x14ac:dyDescent="0.3">
      <c r="A10" s="4">
        <v>9400</v>
      </c>
      <c r="B10" s="3">
        <v>0.71</v>
      </c>
      <c r="C10" s="3">
        <v>0.34699999999999998</v>
      </c>
      <c r="D10" s="4">
        <f t="shared" si="0"/>
        <v>-6.21857747856403</v>
      </c>
      <c r="E10" s="3">
        <v>7.5999999999999998E-2</v>
      </c>
      <c r="F10" s="4">
        <f t="shared" si="1"/>
        <v>-102.81599999999997</v>
      </c>
    </row>
    <row r="11" spans="1:8" x14ac:dyDescent="0.3">
      <c r="A11" s="4">
        <v>9500</v>
      </c>
      <c r="B11" s="3">
        <v>0.70699999999999996</v>
      </c>
      <c r="C11" s="3">
        <v>0.34200000000000003</v>
      </c>
      <c r="D11" s="4">
        <f t="shared" si="0"/>
        <v>-6.3078661548152857</v>
      </c>
      <c r="E11" s="3">
        <v>5.6000000000000001E-2</v>
      </c>
      <c r="F11" s="4">
        <f t="shared" si="1"/>
        <v>-168.48</v>
      </c>
    </row>
    <row r="12" spans="1:8" x14ac:dyDescent="0.3">
      <c r="A12" s="4">
        <v>9600</v>
      </c>
      <c r="B12" s="3">
        <v>0.70799999999999996</v>
      </c>
      <c r="C12" s="3">
        <v>0.33800000000000002</v>
      </c>
      <c r="D12" s="4">
        <f t="shared" si="0"/>
        <v>-6.422331148242284</v>
      </c>
      <c r="E12" s="3">
        <v>3.44E-2</v>
      </c>
      <c r="F12" s="4">
        <f t="shared" si="1"/>
        <v>-241.11359999999999</v>
      </c>
    </row>
    <row r="13" spans="1:8" x14ac:dyDescent="0.3">
      <c r="A13" s="4">
        <v>9700</v>
      </c>
      <c r="B13" s="3">
        <v>0.70899999999999996</v>
      </c>
      <c r="C13" s="3">
        <v>0.33500000000000002</v>
      </c>
      <c r="D13" s="4">
        <f t="shared" si="0"/>
        <v>-6.5120285629244243</v>
      </c>
      <c r="E13" s="3">
        <v>1.4E-2</v>
      </c>
      <c r="F13" s="4">
        <f t="shared" si="1"/>
        <v>-311.11199999999997</v>
      </c>
    </row>
    <row r="14" spans="1:8" x14ac:dyDescent="0.3">
      <c r="A14" s="4">
        <v>9800</v>
      </c>
      <c r="B14" s="3">
        <v>0.70899999999999996</v>
      </c>
      <c r="C14" s="3">
        <v>0.33100000000000002</v>
      </c>
      <c r="D14" s="4">
        <f t="shared" si="0"/>
        <v>-6.6163648281469545</v>
      </c>
      <c r="E14" s="3">
        <v>9.6000000000000002E-2</v>
      </c>
      <c r="F14" s="4">
        <f t="shared" si="1"/>
        <v>-21.312000000000012</v>
      </c>
    </row>
    <row r="15" spans="1:8" x14ac:dyDescent="0.3">
      <c r="A15" s="4">
        <v>9900</v>
      </c>
      <c r="B15" s="3">
        <v>0.70799999999999996</v>
      </c>
      <c r="C15" s="3">
        <v>0.32800000000000001</v>
      </c>
      <c r="D15" s="4">
        <f t="shared" si="0"/>
        <v>-6.6831882795617972</v>
      </c>
      <c r="E15" s="3">
        <v>7.4999999999999997E-2</v>
      </c>
      <c r="F15" s="4">
        <f t="shared" si="1"/>
        <v>-92.699999999999989</v>
      </c>
    </row>
    <row r="16" spans="1:8" x14ac:dyDescent="0.3">
      <c r="A16" s="4">
        <v>10000</v>
      </c>
      <c r="B16" s="3">
        <v>0.70699999999999996</v>
      </c>
      <c r="C16" s="3">
        <v>0.32200000000000001</v>
      </c>
      <c r="D16" s="4">
        <f t="shared" si="0"/>
        <v>-6.8312708420213681</v>
      </c>
      <c r="E16" s="3">
        <v>5.4800000000000001E-2</v>
      </c>
      <c r="F16" s="4">
        <f t="shared" si="1"/>
        <v>-162.72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DD7FE-4730-4926-A58F-5D84D02D3DA0}">
  <dimension ref="A1:H15"/>
  <sheetViews>
    <sheetView workbookViewId="0">
      <selection activeCell="G19" sqref="G19"/>
    </sheetView>
  </sheetViews>
  <sheetFormatPr defaultRowHeight="14.4" x14ac:dyDescent="0.3"/>
  <cols>
    <col min="1" max="1" width="10.33203125" customWidth="1"/>
    <col min="2" max="2" width="25" customWidth="1"/>
    <col min="3" max="3" width="20.5546875" bestFit="1" customWidth="1"/>
    <col min="4" max="4" width="12.77734375" bestFit="1" customWidth="1"/>
    <col min="5" max="5" width="10.5546875" bestFit="1" customWidth="1"/>
    <col min="6" max="6" width="8.6640625" bestFit="1" customWidth="1"/>
    <col min="7" max="7" width="23.77734375" customWidth="1"/>
  </cols>
  <sheetData>
    <row r="1" spans="1:8" x14ac:dyDescent="0.3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  <c r="F1" s="2" t="s">
        <v>7</v>
      </c>
    </row>
    <row r="2" spans="1:8" x14ac:dyDescent="0.3">
      <c r="A2" s="4">
        <v>1000</v>
      </c>
      <c r="B2" s="3">
        <v>0.70499999999999996</v>
      </c>
      <c r="C2" s="3">
        <v>0.7</v>
      </c>
      <c r="D2" s="4">
        <f>20*LOG(C2/B2,10)</f>
        <v>-6.1821539542837596E-2</v>
      </c>
      <c r="E2" s="3">
        <v>0.96</v>
      </c>
      <c r="F2" s="4">
        <f>(E2*A2*2*180/1000)-360</f>
        <v>-14.399999999999977</v>
      </c>
      <c r="G2" t="s">
        <v>13</v>
      </c>
      <c r="H2" t="s">
        <v>8</v>
      </c>
    </row>
    <row r="3" spans="1:8" x14ac:dyDescent="0.3">
      <c r="A3" s="4">
        <v>2000</v>
      </c>
      <c r="B3" s="3">
        <v>0.70799999999999996</v>
      </c>
      <c r="C3" s="3">
        <v>0.67500000000000004</v>
      </c>
      <c r="D3" s="4">
        <f t="shared" ref="D3:D15" si="0">20*LOG(C3/B3,10)</f>
        <v>-0.41458969717488081</v>
      </c>
      <c r="E3" s="3">
        <v>0.47199999999999998</v>
      </c>
      <c r="F3" s="4">
        <f t="shared" ref="F3:F15" si="1">(E3*A3*2*180/1000)-360</f>
        <v>-20.160000000000025</v>
      </c>
      <c r="G3" t="s">
        <v>14</v>
      </c>
      <c r="H3" t="s">
        <v>8</v>
      </c>
    </row>
    <row r="4" spans="1:8" x14ac:dyDescent="0.3">
      <c r="A4" s="4">
        <v>2500</v>
      </c>
      <c r="B4" s="3">
        <v>0.70799999999999996</v>
      </c>
      <c r="C4" s="3">
        <v>0.61799999999999999</v>
      </c>
      <c r="D4" s="4">
        <f t="shared" si="0"/>
        <v>-1.1808956520190634</v>
      </c>
      <c r="E4" s="3">
        <v>0.17199999999999999</v>
      </c>
      <c r="F4" s="4">
        <f t="shared" si="1"/>
        <v>-205.20000000000002</v>
      </c>
    </row>
    <row r="5" spans="1:8" x14ac:dyDescent="0.3">
      <c r="A5" s="4">
        <v>3000</v>
      </c>
      <c r="B5" s="3">
        <v>0.70899999999999996</v>
      </c>
      <c r="C5" s="3">
        <v>0.40300000000000002</v>
      </c>
      <c r="D5" s="4">
        <f t="shared" si="0"/>
        <v>-4.9068237808391393</v>
      </c>
      <c r="E5" s="3">
        <v>0.308</v>
      </c>
      <c r="F5" s="4">
        <f t="shared" si="1"/>
        <v>-27.360000000000014</v>
      </c>
    </row>
    <row r="6" spans="1:8" x14ac:dyDescent="0.3">
      <c r="A6" s="4">
        <v>3500</v>
      </c>
      <c r="B6" s="3">
        <v>0.70899999999999996</v>
      </c>
      <c r="C6" s="3">
        <v>0.14699999999999999</v>
      </c>
      <c r="D6" s="4">
        <f t="shared" si="0"/>
        <v>-13.666578008697808</v>
      </c>
      <c r="E6" s="3">
        <v>0.11799999999999999</v>
      </c>
      <c r="F6" s="4">
        <f t="shared" si="1"/>
        <v>-211.32</v>
      </c>
      <c r="G6" t="s">
        <v>14</v>
      </c>
      <c r="H6" t="s">
        <v>21</v>
      </c>
    </row>
    <row r="7" spans="1:8" x14ac:dyDescent="0.3">
      <c r="A7" s="4">
        <v>4000</v>
      </c>
      <c r="B7" s="3">
        <v>0.70799999999999996</v>
      </c>
      <c r="C7" s="3">
        <v>6.2600000000000003E-2</v>
      </c>
      <c r="D7" s="4">
        <f t="shared" si="0"/>
        <v>-21.069178489586783</v>
      </c>
      <c r="E7" s="3">
        <v>0.22</v>
      </c>
      <c r="F7" s="4">
        <f t="shared" si="1"/>
        <v>-43.199999999999989</v>
      </c>
      <c r="G7" t="s">
        <v>14</v>
      </c>
      <c r="H7" t="s">
        <v>22</v>
      </c>
    </row>
    <row r="8" spans="1:8" x14ac:dyDescent="0.3">
      <c r="A8" s="4">
        <v>5000</v>
      </c>
      <c r="B8" s="3">
        <v>0.70499999999999996</v>
      </c>
      <c r="C8" s="3">
        <v>5.4800000000000001E-2</v>
      </c>
      <c r="D8" s="4">
        <f t="shared" si="0"/>
        <v>-22.188171170140585</v>
      </c>
      <c r="E8" s="3">
        <v>0.17199999999999999</v>
      </c>
      <c r="F8" s="4">
        <f t="shared" si="1"/>
        <v>-50.400000000000034</v>
      </c>
    </row>
    <row r="9" spans="1:8" x14ac:dyDescent="0.3">
      <c r="A9" s="4">
        <v>5500</v>
      </c>
      <c r="B9" s="3">
        <v>0.70699999999999996</v>
      </c>
      <c r="C9" s="3">
        <v>5.1999999999999998E-2</v>
      </c>
      <c r="D9" s="4">
        <f t="shared" si="0"/>
        <v>-22.668321403242008</v>
      </c>
      <c r="E9" s="3">
        <v>6.2E-2</v>
      </c>
      <c r="F9" s="4">
        <f t="shared" si="1"/>
        <v>-237.24</v>
      </c>
    </row>
    <row r="10" spans="1:8" x14ac:dyDescent="0.3">
      <c r="A10" s="4">
        <v>6000</v>
      </c>
      <c r="B10" s="3">
        <v>0.70799999999999996</v>
      </c>
      <c r="C10" s="3">
        <v>0.05</v>
      </c>
      <c r="D10" s="4">
        <f t="shared" si="0"/>
        <v>-23.021265067075003</v>
      </c>
      <c r="E10" s="3">
        <v>0.13800000000000001</v>
      </c>
      <c r="F10" s="4">
        <f t="shared" si="1"/>
        <v>-61.919999999999959</v>
      </c>
    </row>
    <row r="11" spans="1:8" x14ac:dyDescent="0.3">
      <c r="A11" s="4">
        <v>6500</v>
      </c>
      <c r="B11" s="3">
        <v>0.70699999999999996</v>
      </c>
      <c r="C11" s="3">
        <v>5.7000000000000002E-2</v>
      </c>
      <c r="D11" s="4">
        <f t="shared" si="0"/>
        <v>-21.870891162488157</v>
      </c>
      <c r="E11" s="3">
        <v>4.8000000000000001E-2</v>
      </c>
      <c r="F11" s="4">
        <f t="shared" si="1"/>
        <v>-247.68</v>
      </c>
    </row>
    <row r="12" spans="1:8" x14ac:dyDescent="0.3">
      <c r="A12" s="4">
        <v>7000</v>
      </c>
      <c r="B12" s="3">
        <v>0.70799999999999996</v>
      </c>
      <c r="C12" s="3">
        <v>0.15</v>
      </c>
      <c r="D12" s="4">
        <f t="shared" si="0"/>
        <v>-13.478839972681754</v>
      </c>
      <c r="E12" s="3">
        <v>0.113</v>
      </c>
      <c r="F12" s="4">
        <f t="shared" si="1"/>
        <v>-75.240000000000009</v>
      </c>
      <c r="G12" t="s">
        <v>14</v>
      </c>
      <c r="H12" t="s">
        <v>23</v>
      </c>
    </row>
    <row r="13" spans="1:8" x14ac:dyDescent="0.3">
      <c r="A13" s="4">
        <v>8000</v>
      </c>
      <c r="B13" s="3">
        <v>0.71</v>
      </c>
      <c r="C13" s="3">
        <v>0.39200000000000002</v>
      </c>
      <c r="D13" s="4">
        <f t="shared" si="0"/>
        <v>-5.1594456339723589</v>
      </c>
      <c r="E13" s="3">
        <v>9.2999999999999999E-2</v>
      </c>
      <c r="F13" s="4">
        <f t="shared" si="1"/>
        <v>-92.160000000000025</v>
      </c>
      <c r="G13" t="s">
        <v>14</v>
      </c>
      <c r="H13" t="s">
        <v>21</v>
      </c>
    </row>
    <row r="14" spans="1:8" x14ac:dyDescent="0.3">
      <c r="A14" s="4">
        <v>9000</v>
      </c>
      <c r="B14" s="3">
        <v>0.70899999999999996</v>
      </c>
      <c r="C14" s="3">
        <v>0.36</v>
      </c>
      <c r="D14" s="4">
        <f t="shared" si="0"/>
        <v>-5.8868746883155856</v>
      </c>
      <c r="E14" s="3">
        <v>7.9000000000000001E-2</v>
      </c>
      <c r="F14" s="4">
        <f t="shared" si="1"/>
        <v>-104.03999999999999</v>
      </c>
    </row>
    <row r="15" spans="1:8" x14ac:dyDescent="0.3">
      <c r="A15" s="4">
        <v>10000</v>
      </c>
      <c r="B15" s="3">
        <v>0.70699999999999996</v>
      </c>
      <c r="C15" s="3">
        <v>0.32400000000000001</v>
      </c>
      <c r="D15" s="4">
        <f t="shared" si="0"/>
        <v>-6.7774880718057426</v>
      </c>
      <c r="E15" s="3">
        <v>0.66</v>
      </c>
      <c r="F15" s="4">
        <f t="shared" si="1"/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70F2C-055A-4A24-9B7B-4F90C4491183}">
  <dimension ref="A1:H21"/>
  <sheetViews>
    <sheetView workbookViewId="0">
      <selection activeCell="E20" sqref="E20"/>
    </sheetView>
  </sheetViews>
  <sheetFormatPr defaultRowHeight="14.4" x14ac:dyDescent="0.3"/>
  <cols>
    <col min="1" max="1" width="13.21875" customWidth="1"/>
    <col min="2" max="2" width="23.6640625" customWidth="1"/>
    <col min="3" max="3" width="23.5546875" customWidth="1"/>
    <col min="4" max="4" width="20.33203125" customWidth="1"/>
    <col min="5" max="5" width="14.88671875" customWidth="1"/>
    <col min="7" max="7" width="20" customWidth="1"/>
  </cols>
  <sheetData>
    <row r="1" spans="1:8" x14ac:dyDescent="0.3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  <c r="F1" s="2" t="s">
        <v>7</v>
      </c>
    </row>
    <row r="2" spans="1:8" x14ac:dyDescent="0.3">
      <c r="A2" s="4">
        <v>500</v>
      </c>
      <c r="B2" s="3">
        <v>0.70399999999999996</v>
      </c>
      <c r="C2" s="3">
        <v>0.745</v>
      </c>
      <c r="D2" s="4">
        <f>20*LOG(C2/B2,10)</f>
        <v>0.49167227212361336</v>
      </c>
      <c r="E2" s="3">
        <v>0.48799999999999999</v>
      </c>
      <c r="F2" s="4">
        <f>(E2*A2*2*180/1000)-360</f>
        <v>-272.15999999999997</v>
      </c>
      <c r="G2" t="s">
        <v>13</v>
      </c>
      <c r="H2" t="s">
        <v>8</v>
      </c>
    </row>
    <row r="3" spans="1:8" x14ac:dyDescent="0.3">
      <c r="A3" s="4">
        <v>600</v>
      </c>
      <c r="B3" s="3">
        <v>0.70499999999999996</v>
      </c>
      <c r="C3" s="3">
        <v>0.73499999999999999</v>
      </c>
      <c r="D3" s="4">
        <f t="shared" ref="D3:D21" si="0">20*LOG(C3/B3,10)</f>
        <v>0.36196444185592436</v>
      </c>
      <c r="E3" s="3">
        <v>0.156</v>
      </c>
      <c r="F3" s="4">
        <f t="shared" ref="F3:F21" si="1">(E3*A3*2*180/1000)-360</f>
        <v>-326.30399999999997</v>
      </c>
      <c r="G3" t="s">
        <v>14</v>
      </c>
      <c r="H3" t="s">
        <v>8</v>
      </c>
    </row>
    <row r="4" spans="1:8" x14ac:dyDescent="0.3">
      <c r="A4" s="4">
        <v>700</v>
      </c>
      <c r="B4" s="3">
        <v>0.7</v>
      </c>
      <c r="C4" s="3">
        <v>0.73499999999999999</v>
      </c>
      <c r="D4" s="4">
        <f t="shared" si="0"/>
        <v>0.42378598139876184</v>
      </c>
      <c r="E4" s="3">
        <v>1.35</v>
      </c>
      <c r="F4" s="4">
        <f t="shared" si="1"/>
        <v>-19.799999999999955</v>
      </c>
    </row>
    <row r="5" spans="1:8" x14ac:dyDescent="0.3">
      <c r="A5" s="4">
        <v>800</v>
      </c>
      <c r="B5" s="3">
        <v>0.70399999999999996</v>
      </c>
      <c r="C5" s="3">
        <v>0.72099999999999997</v>
      </c>
      <c r="D5" s="4">
        <f t="shared" si="0"/>
        <v>0.20725211154633663</v>
      </c>
      <c r="E5" s="3">
        <v>1.28</v>
      </c>
      <c r="F5" s="4">
        <f t="shared" si="1"/>
        <v>8.6399999999999864</v>
      </c>
    </row>
    <row r="6" spans="1:8" x14ac:dyDescent="0.3">
      <c r="A6" s="4">
        <v>900</v>
      </c>
      <c r="B6" s="3">
        <v>0.70399999999999996</v>
      </c>
      <c r="C6" s="3">
        <v>0.70099999999999996</v>
      </c>
      <c r="D6" s="4">
        <f t="shared" si="0"/>
        <v>-3.7092823509071185E-2</v>
      </c>
      <c r="E6" s="3">
        <v>0.72</v>
      </c>
      <c r="F6" s="4">
        <f t="shared" si="1"/>
        <v>-126.72</v>
      </c>
    </row>
    <row r="7" spans="1:8" x14ac:dyDescent="0.3">
      <c r="A7" s="4">
        <v>1000</v>
      </c>
      <c r="B7" s="3">
        <v>0.70699999999999996</v>
      </c>
      <c r="C7" s="3">
        <v>0.67200000000000004</v>
      </c>
      <c r="D7" s="4">
        <f t="shared" si="0"/>
        <v>-0.44100281486148252</v>
      </c>
      <c r="E7" s="3">
        <v>0.49199999999999999</v>
      </c>
      <c r="F7" s="4">
        <f t="shared" si="1"/>
        <v>-182.88</v>
      </c>
    </row>
    <row r="8" spans="1:8" x14ac:dyDescent="0.3">
      <c r="A8" s="4">
        <v>1100</v>
      </c>
      <c r="B8" s="3">
        <v>0.70699999999999996</v>
      </c>
      <c r="C8" s="3">
        <v>0.63600000000000001</v>
      </c>
      <c r="D8" s="4">
        <f t="shared" si="0"/>
        <v>-0.91924596296970973</v>
      </c>
      <c r="E8" s="3">
        <v>0.314</v>
      </c>
      <c r="F8" s="4">
        <f t="shared" si="1"/>
        <v>-235.65600000000001</v>
      </c>
    </row>
    <row r="9" spans="1:8" x14ac:dyDescent="0.3">
      <c r="A9" s="4">
        <v>1200</v>
      </c>
      <c r="B9" s="3">
        <v>0.70699999999999996</v>
      </c>
      <c r="C9" s="3">
        <v>0.59599999999999997</v>
      </c>
      <c r="D9" s="4">
        <f t="shared" si="0"/>
        <v>-1.4834630811332592</v>
      </c>
      <c r="E9" s="3">
        <v>0.16</v>
      </c>
      <c r="F9" s="4">
        <f t="shared" si="1"/>
        <v>-290.88</v>
      </c>
    </row>
    <row r="10" spans="1:8" x14ac:dyDescent="0.3">
      <c r="A10" s="4">
        <v>1300</v>
      </c>
      <c r="B10" s="3">
        <v>0.70699999999999996</v>
      </c>
      <c r="C10" s="3">
        <v>0.54500000000000004</v>
      </c>
      <c r="D10" s="4">
        <f t="shared" si="0"/>
        <v>-2.2604582304051384</v>
      </c>
      <c r="E10" s="3">
        <v>3.4000000000000002E-2</v>
      </c>
      <c r="F10" s="4">
        <f t="shared" si="1"/>
        <v>-344.08800000000002</v>
      </c>
    </row>
    <row r="11" spans="1:8" x14ac:dyDescent="0.3">
      <c r="A11" s="4">
        <v>1400</v>
      </c>
      <c r="B11" s="3">
        <v>0.70399999999999996</v>
      </c>
      <c r="C11" s="3">
        <v>0.48799999999999999</v>
      </c>
      <c r="D11" s="4">
        <f t="shared" si="0"/>
        <v>-3.1830567427880312</v>
      </c>
      <c r="E11" s="3">
        <v>0.63600000000000001</v>
      </c>
      <c r="F11" s="4">
        <f t="shared" si="1"/>
        <v>-39.456000000000017</v>
      </c>
    </row>
    <row r="12" spans="1:8" x14ac:dyDescent="0.3">
      <c r="A12" s="4">
        <v>1500</v>
      </c>
      <c r="B12" s="3">
        <v>0.70099999999999996</v>
      </c>
      <c r="C12" s="3">
        <v>0.42599999999999999</v>
      </c>
      <c r="D12" s="4">
        <f t="shared" si="0"/>
        <v>-4.3261683772787949</v>
      </c>
      <c r="E12" s="3">
        <v>0.49199999999999999</v>
      </c>
      <c r="F12" s="4">
        <f t="shared" si="1"/>
        <v>-94.32</v>
      </c>
    </row>
    <row r="13" spans="1:8" x14ac:dyDescent="0.3">
      <c r="A13" s="4">
        <v>2000</v>
      </c>
      <c r="B13" s="3">
        <v>0.69899999999999995</v>
      </c>
      <c r="C13" s="3">
        <v>0.106</v>
      </c>
      <c r="D13" s="4">
        <f t="shared" si="0"/>
        <v>-16.383426209618225</v>
      </c>
      <c r="E13" s="3">
        <v>0.496</v>
      </c>
      <c r="F13" s="4">
        <f t="shared" si="1"/>
        <v>-2.8799999999999955</v>
      </c>
      <c r="G13" t="s">
        <v>15</v>
      </c>
      <c r="H13" t="s">
        <v>16</v>
      </c>
    </row>
    <row r="14" spans="1:8" x14ac:dyDescent="0.3">
      <c r="A14" s="4">
        <v>3000</v>
      </c>
      <c r="B14" s="3">
        <v>0.70299999999999996</v>
      </c>
      <c r="C14" s="3">
        <v>1.83E-2</v>
      </c>
      <c r="D14" s="4">
        <f t="shared" si="0"/>
        <v>-31.690084705787886</v>
      </c>
      <c r="E14" s="3">
        <v>0.32400000000000001</v>
      </c>
      <c r="F14" s="4">
        <f t="shared" si="1"/>
        <v>-10.079999999999984</v>
      </c>
      <c r="G14" t="s">
        <v>15</v>
      </c>
      <c r="H14" t="s">
        <v>17</v>
      </c>
    </row>
    <row r="15" spans="1:8" x14ac:dyDescent="0.3">
      <c r="A15" s="4">
        <v>4000</v>
      </c>
      <c r="B15" s="3">
        <v>0.70799999999999996</v>
      </c>
      <c r="C15" s="3">
        <v>2.6700000000000002E-2</v>
      </c>
      <c r="D15" s="4">
        <f t="shared" si="0"/>
        <v>-28.470439926503875</v>
      </c>
      <c r="E15" s="3">
        <v>0.24199999999999999</v>
      </c>
      <c r="F15" s="4">
        <f t="shared" si="1"/>
        <v>-11.519999999999982</v>
      </c>
    </row>
    <row r="16" spans="1:8" x14ac:dyDescent="0.3">
      <c r="A16" s="4">
        <v>5000</v>
      </c>
      <c r="B16" s="3">
        <v>0.70799999999999996</v>
      </c>
      <c r="C16" s="3">
        <v>3.7900000000000003E-2</v>
      </c>
      <c r="D16" s="4">
        <f t="shared" si="0"/>
        <v>-25.427880954433931</v>
      </c>
      <c r="E16" s="3">
        <v>0.191</v>
      </c>
      <c r="F16" s="4">
        <f t="shared" si="1"/>
        <v>-16.199999999999989</v>
      </c>
    </row>
    <row r="17" spans="1:6" x14ac:dyDescent="0.3">
      <c r="A17" s="4">
        <v>6000</v>
      </c>
      <c r="B17" s="1">
        <v>0.70199999999999996</v>
      </c>
      <c r="C17" s="1">
        <v>4.3999999999999997E-2</v>
      </c>
      <c r="D17" s="4">
        <f t="shared" si="0"/>
        <v>-24.057688712872356</v>
      </c>
      <c r="E17" s="1">
        <v>0.157</v>
      </c>
      <c r="F17" s="4">
        <f t="shared" si="1"/>
        <v>-20.879999999999995</v>
      </c>
    </row>
    <row r="18" spans="1:6" x14ac:dyDescent="0.3">
      <c r="A18" s="4">
        <v>7000</v>
      </c>
      <c r="B18" s="1">
        <v>0.70699999999999996</v>
      </c>
      <c r="C18" s="1">
        <v>4.2999999999999997E-2</v>
      </c>
      <c r="D18" s="4">
        <f t="shared" si="0"/>
        <v>-24.319019164346255</v>
      </c>
      <c r="E18" s="1">
        <v>0.13300000000000001</v>
      </c>
      <c r="F18" s="4">
        <f t="shared" si="1"/>
        <v>-24.839999999999975</v>
      </c>
    </row>
    <row r="19" spans="1:6" x14ac:dyDescent="0.3">
      <c r="A19" s="4">
        <v>8000</v>
      </c>
      <c r="B19" s="1">
        <v>0.70699999999999996</v>
      </c>
      <c r="C19" s="1">
        <v>3.56E-2</v>
      </c>
      <c r="D19" s="4">
        <f t="shared" si="0"/>
        <v>-25.959388316480485</v>
      </c>
      <c r="E19" s="1">
        <v>0.114</v>
      </c>
      <c r="F19" s="4">
        <f t="shared" si="1"/>
        <v>-31.680000000000007</v>
      </c>
    </row>
    <row r="20" spans="1:6" x14ac:dyDescent="0.3">
      <c r="A20" s="4">
        <v>9000</v>
      </c>
      <c r="B20" s="1">
        <v>0.70699999999999996</v>
      </c>
      <c r="C20" s="1">
        <v>2.4400000000000002E-2</v>
      </c>
      <c r="D20" s="4">
        <f t="shared" si="0"/>
        <v>-29.240591749163393</v>
      </c>
      <c r="E20" s="1">
        <v>9.8000000000000004E-2</v>
      </c>
      <c r="F20" s="4">
        <f t="shared" si="1"/>
        <v>-42.480000000000018</v>
      </c>
    </row>
    <row r="21" spans="1:6" x14ac:dyDescent="0.3">
      <c r="A21" s="4">
        <v>10000</v>
      </c>
      <c r="B21" s="1">
        <v>0.70699999999999996</v>
      </c>
      <c r="C21" s="1">
        <v>1.06E-2</v>
      </c>
      <c r="D21" s="4">
        <f t="shared" si="0"/>
        <v>-36.482270970642581</v>
      </c>
      <c r="E21" s="1">
        <v>8.5999999999999993E-2</v>
      </c>
      <c r="F21" s="4">
        <f t="shared" si="1"/>
        <v>-50.400000000000034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475B4-7517-4B07-A9F1-3C1076DE8BDA}">
  <dimension ref="A1:G15"/>
  <sheetViews>
    <sheetView tabSelected="1" workbookViewId="0">
      <selection activeCell="G18" sqref="G18"/>
    </sheetView>
  </sheetViews>
  <sheetFormatPr defaultRowHeight="14.4" x14ac:dyDescent="0.3"/>
  <cols>
    <col min="2" max="2" width="26.33203125" customWidth="1"/>
    <col min="3" max="3" width="21.5546875" customWidth="1"/>
    <col min="4" max="4" width="25.21875" customWidth="1"/>
    <col min="5" max="5" width="15" customWidth="1"/>
    <col min="7" max="7" width="32.5546875" customWidth="1"/>
  </cols>
  <sheetData>
    <row r="1" spans="1:7" x14ac:dyDescent="0.3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  <c r="F1" s="2" t="s">
        <v>7</v>
      </c>
      <c r="G1" s="5"/>
    </row>
    <row r="2" spans="1:7" x14ac:dyDescent="0.3">
      <c r="A2" s="4">
        <v>1000</v>
      </c>
      <c r="B2" s="3">
        <v>0.70699999999999996</v>
      </c>
      <c r="C2" s="3">
        <v>0.57799999999999996</v>
      </c>
      <c r="D2" s="4">
        <f>20*LOG(C2/B2,10)</f>
        <v>-1.7498315075274065</v>
      </c>
      <c r="E2" s="3">
        <v>0.16800000000000001</v>
      </c>
      <c r="F2" s="4">
        <f>(E2*A2*2*180/1000)-360</f>
        <v>-299.52</v>
      </c>
      <c r="G2" t="s">
        <v>19</v>
      </c>
    </row>
    <row r="3" spans="1:7" x14ac:dyDescent="0.3">
      <c r="A3" s="4">
        <v>2000</v>
      </c>
      <c r="B3" s="3">
        <v>0.71</v>
      </c>
      <c r="C3" s="3">
        <v>0.40200000000000002</v>
      </c>
      <c r="D3" s="4">
        <f t="shared" ref="D3:D13" si="0">20*LOG(C3/B3,10)</f>
        <v>-4.9406459126921041</v>
      </c>
      <c r="E3" s="3">
        <v>0.17599999999999999</v>
      </c>
      <c r="F3" s="4">
        <f t="shared" ref="F3:F13" si="1">(E3*A3*2*180/1000)-360</f>
        <v>-233.28</v>
      </c>
    </row>
    <row r="4" spans="1:7" x14ac:dyDescent="0.3">
      <c r="A4" s="4">
        <v>2500</v>
      </c>
      <c r="B4" s="3">
        <v>0.70599999999999996</v>
      </c>
      <c r="C4" s="3">
        <v>0.32900000000000001</v>
      </c>
      <c r="D4" s="4">
        <f t="shared" si="0"/>
        <v>-6.6321760620365877</v>
      </c>
      <c r="E4" s="3">
        <v>0.128</v>
      </c>
      <c r="F4" s="4">
        <f t="shared" si="1"/>
        <v>-244.8</v>
      </c>
    </row>
    <row r="5" spans="1:7" x14ac:dyDescent="0.3">
      <c r="A5" s="4">
        <v>3000</v>
      </c>
      <c r="B5" s="3">
        <v>0.70899999999999996</v>
      </c>
      <c r="C5" s="3">
        <v>0.27700000000000002</v>
      </c>
      <c r="D5" s="4">
        <f t="shared" si="0"/>
        <v>-8.1633293223723573</v>
      </c>
      <c r="E5" s="3">
        <v>0.122</v>
      </c>
      <c r="F5" s="4">
        <f t="shared" si="1"/>
        <v>-228.24</v>
      </c>
    </row>
    <row r="6" spans="1:7" x14ac:dyDescent="0.3">
      <c r="A6" s="4">
        <v>3500</v>
      </c>
      <c r="B6" s="3">
        <v>0.70899999999999996</v>
      </c>
      <c r="C6" s="3">
        <v>0.23599999999999999</v>
      </c>
      <c r="D6" s="4">
        <f t="shared" si="0"/>
        <v>-9.5546846442591988</v>
      </c>
      <c r="E6" s="3">
        <v>0.11600000000000001</v>
      </c>
      <c r="F6" s="4">
        <f t="shared" si="1"/>
        <v>-213.84</v>
      </c>
    </row>
    <row r="7" spans="1:7" x14ac:dyDescent="0.3">
      <c r="A7" s="4">
        <v>4000</v>
      </c>
      <c r="B7" s="3">
        <v>0.71</v>
      </c>
      <c r="C7" s="3">
        <v>0.20200000000000001</v>
      </c>
      <c r="D7" s="4">
        <f t="shared" si="0"/>
        <v>-10.91813958544903</v>
      </c>
      <c r="E7" s="3">
        <v>0.11</v>
      </c>
      <c r="F7" s="4">
        <f t="shared" si="1"/>
        <v>-201.6</v>
      </c>
    </row>
    <row r="8" spans="1:7" x14ac:dyDescent="0.3">
      <c r="A8" s="4">
        <v>5000</v>
      </c>
      <c r="B8" s="3">
        <v>0.70899999999999996</v>
      </c>
      <c r="C8" s="3">
        <v>0.14599999999999999</v>
      </c>
      <c r="D8" s="4">
        <f t="shared" si="0"/>
        <v>-13.725867587972589</v>
      </c>
      <c r="E8" s="3">
        <v>0.10199999999999999</v>
      </c>
      <c r="F8" s="4">
        <f t="shared" si="1"/>
        <v>-176.40000000000003</v>
      </c>
      <c r="G8" t="s">
        <v>18</v>
      </c>
    </row>
    <row r="9" spans="1:7" x14ac:dyDescent="0.3">
      <c r="A9" s="4">
        <v>5500</v>
      </c>
      <c r="B9" s="3">
        <v>0.70499999999999996</v>
      </c>
      <c r="C9" s="3">
        <v>0.126</v>
      </c>
      <c r="D9" s="4">
        <f t="shared" si="0"/>
        <v>-14.956371437476715</v>
      </c>
      <c r="E9" s="3">
        <v>9.7000000000000003E-2</v>
      </c>
      <c r="F9" s="4">
        <f t="shared" si="1"/>
        <v>-167.94</v>
      </c>
    </row>
    <row r="10" spans="1:7" x14ac:dyDescent="0.3">
      <c r="A10" s="4">
        <v>6000</v>
      </c>
      <c r="B10" s="3">
        <v>0.70899999999999996</v>
      </c>
      <c r="C10" s="3">
        <v>0.11</v>
      </c>
      <c r="D10" s="4">
        <f t="shared" si="0"/>
        <v>-16.18507100049683</v>
      </c>
      <c r="E10" s="3">
        <v>9.4E-2</v>
      </c>
      <c r="F10" s="4">
        <f t="shared" si="1"/>
        <v>-156.96</v>
      </c>
    </row>
    <row r="11" spans="1:7" x14ac:dyDescent="0.3">
      <c r="A11" s="4">
        <v>6500</v>
      </c>
      <c r="B11" s="3">
        <v>0.70899999999999996</v>
      </c>
      <c r="C11" s="3">
        <v>9.6500000000000002E-2</v>
      </c>
      <c r="D11" s="4">
        <f t="shared" si="0"/>
        <v>-17.322378436785478</v>
      </c>
      <c r="E11" s="3">
        <v>0.09</v>
      </c>
      <c r="F11" s="4">
        <f t="shared" si="1"/>
        <v>-149.4</v>
      </c>
    </row>
    <row r="12" spans="1:7" x14ac:dyDescent="0.3">
      <c r="A12" s="4">
        <v>7000</v>
      </c>
      <c r="B12" s="3">
        <v>0.70899999999999996</v>
      </c>
      <c r="C12" s="3">
        <v>8.4000000000000005E-2</v>
      </c>
      <c r="D12" s="4">
        <f t="shared" si="0"/>
        <v>-18.527338982423693</v>
      </c>
      <c r="E12" s="3">
        <v>8.8999999999999996E-2</v>
      </c>
      <c r="F12" s="4">
        <f t="shared" si="1"/>
        <v>-135.72</v>
      </c>
    </row>
    <row r="13" spans="1:7" x14ac:dyDescent="0.3">
      <c r="A13" s="4">
        <v>8000</v>
      </c>
      <c r="B13" s="3">
        <v>0.71</v>
      </c>
      <c r="C13" s="3">
        <v>6.4299999999999996E-2</v>
      </c>
      <c r="D13" s="4">
        <f t="shared" si="0"/>
        <v>-20.86094751589706</v>
      </c>
      <c r="E13" s="3">
        <v>8.5999999999999993E-2</v>
      </c>
      <c r="F13" s="4">
        <f t="shared" si="1"/>
        <v>-112.32</v>
      </c>
    </row>
    <row r="14" spans="1:7" x14ac:dyDescent="0.3">
      <c r="A14" s="4">
        <v>9000</v>
      </c>
      <c r="B14" s="3">
        <v>0.71</v>
      </c>
      <c r="C14" s="3">
        <v>4.9700000000000001E-2</v>
      </c>
      <c r="D14" s="4">
        <f t="shared" ref="D14:D15" si="2">20*LOG(C14/B14,10)</f>
        <v>-23.098039199714862</v>
      </c>
      <c r="E14" s="3">
        <v>8.1000000000000003E-2</v>
      </c>
      <c r="F14" s="4">
        <f t="shared" ref="F14:F15" si="3">(E14*A14*2*180/1000)-360</f>
        <v>-97.56</v>
      </c>
      <c r="G14" t="s">
        <v>20</v>
      </c>
    </row>
    <row r="15" spans="1:7" x14ac:dyDescent="0.3">
      <c r="A15" s="4">
        <v>10000</v>
      </c>
      <c r="B15" s="3">
        <v>0.71</v>
      </c>
      <c r="C15" s="3">
        <v>3.7699999999999997E-2</v>
      </c>
      <c r="D15" s="4">
        <f t="shared" si="2"/>
        <v>-25.498339970265643</v>
      </c>
      <c r="E15" s="3">
        <v>7.8E-2</v>
      </c>
      <c r="F15" s="4">
        <f t="shared" si="3"/>
        <v>-79.199999999999989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Delay</vt:lpstr>
      <vt:lpstr>Talkthrough</vt:lpstr>
      <vt:lpstr>FIR_BE</vt:lpstr>
      <vt:lpstr>FIR_LP</vt:lpstr>
      <vt:lpstr>IIR_LP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Guerrero</dc:creator>
  <cp:lastModifiedBy>Tobias Guerrero</cp:lastModifiedBy>
  <dcterms:created xsi:type="dcterms:W3CDTF">2023-06-26T22:33:05Z</dcterms:created>
  <dcterms:modified xsi:type="dcterms:W3CDTF">2023-10-03T01:46:03Z</dcterms:modified>
</cp:coreProperties>
</file>