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esktop/workspace/BadSmells/util/Validation/ManualValidation/"/>
    </mc:Choice>
  </mc:AlternateContent>
  <xr:revisionPtr revIDLastSave="0" documentId="13_ncr:1_{1607FAAB-4845-5845-840C-7D64FD72E105}" xr6:coauthVersionLast="45" xr6:coauthVersionMax="45" xr10:uidLastSave="{00000000-0000-0000-0000-000000000000}"/>
  <bookViews>
    <workbookView xWindow="7840" yWindow="460" windowWidth="24200" windowHeight="14260" activeTab="1" xr2:uid="{653C8B2E-2825-FE45-BB4F-F0A3BE435541}"/>
  </bookViews>
  <sheets>
    <sheet name="DIT" sheetId="1" r:id="rId1"/>
    <sheet name="NOC" sheetId="145" r:id="rId2"/>
    <sheet name="Sheet1" sheetId="146" r:id="rId3"/>
    <sheet name="nose" sheetId="144" r:id="rId4"/>
    <sheet name="core" sheetId="143" r:id="rId5"/>
    <sheet name="TestProgram" sheetId="142" r:id="rId6"/>
    <sheet name="unittest" sheetId="141" r:id="rId7"/>
    <sheet name="TestCase" sheetId="140" r:id="rId8"/>
    <sheet name="DataSource" sheetId="139" r:id="rId9"/>
    <sheet name="ABC" sheetId="138" r:id="rId10"/>
    <sheet name="Mapping" sheetId="137" r:id="rId11"/>
    <sheet name="ctypes" sheetId="136" r:id="rId12"/>
    <sheet name="Structure" sheetId="135" r:id="rId13"/>
    <sheet name="CLexer" sheetId="134" r:id="rId14"/>
    <sheet name="PolyError" sheetId="133" r:id="rId15"/>
    <sheet name="_param" sheetId="132" r:id="rId16"/>
    <sheet name="ConverterError" sheetId="131" r:id="rId17"/>
    <sheet name="Plugin" sheetId="130" r:id="rId18"/>
    <sheet name="ErrorClassPlugin" sheetId="129" r:id="rId19"/>
    <sheet name="npd" sheetId="128" r:id="rId20"/>
    <sheet name="DocTestCase" sheetId="127" r:id="rId21"/>
    <sheet name="nd_grid" sheetId="126" r:id="rId22"/>
    <sheet name="DocTestFinder" sheetId="125" r:id="rId23"/>
    <sheet name="_DtypeDictBase" sheetId="124" r:id="rId24"/>
    <sheet name="MAError" sheetId="123" r:id="rId25"/>
    <sheet name="TypedDict" sheetId="122" r:id="rId26"/>
    <sheet name="MAxisConcatenator" sheetId="121" r:id="rId27"/>
    <sheet name="AxisConcatenator" sheetId="120" r:id="rId28"/>
    <sheet name="FortranLibrary" sheetId="119" r:id="rId29"/>
    <sheet name="FortranRoutine" sheetId="118" r:id="rId30"/>
    <sheet name="LineQueue" sheetId="117" r:id="rId31"/>
    <sheet name="MaskedArray" sheetId="116" r:id="rId32"/>
    <sheet name="_MaskedUFunc" sheetId="115" r:id="rId33"/>
    <sheet name="_fromnxfunction" sheetId="114" r:id="rId34"/>
    <sheet name="MyScanner" sheetId="113" r:id="rId35"/>
    <sheet name="Scanner" sheetId="112" r:id="rId36"/>
    <sheet name="_TimelikeFormat" sheetId="111" r:id="rId37"/>
    <sheet name="MemoryError" sheetId="110" r:id="rId38"/>
    <sheet name="TypeError" sheetId="109" r:id="rId39"/>
    <sheet name="warnings" sheetId="108" r:id="rId40"/>
    <sheet name="catch_warnings" sheetId="107" r:id="rId41"/>
    <sheet name="FutureWarning" sheetId="106" r:id="rId42"/>
    <sheet name="UserWarning" sheetId="105" r:id="rId43"/>
    <sheet name="Warning" sheetId="104" r:id="rId44"/>
    <sheet name="IndexError" sheetId="103" r:id="rId45"/>
    <sheet name="ValueError" sheetId="102" r:id="rId46"/>
    <sheet name="contextlib" sheetId="101" r:id="rId47"/>
    <sheet name="ContextDecorator" sheetId="100" r:id="rId48"/>
    <sheet name="RuntimeWarning" sheetId="99" r:id="rId49"/>
    <sheet name="nt" sheetId="98" r:id="rId50"/>
    <sheet name="void" sheetId="97" r:id="rId51"/>
    <sheet name="RuntimeError" sheetId="96" r:id="rId52"/>
    <sheet name="MaybeOrderedDict" sheetId="95" r:id="rId53"/>
    <sheet name="OrderedDict" sheetId="94" r:id="rId54"/>
    <sheet name="Counter" sheetId="93" r:id="rId55"/>
    <sheet name="old_develop" sheetId="92" r:id="rId56"/>
    <sheet name="old_install_data" sheetId="91" r:id="rId57"/>
    <sheet name="old_install" sheetId="90" r:id="rId58"/>
    <sheet name="_egg_info" sheetId="89" r:id="rId59"/>
    <sheet name="N" sheetId="88" r:id="rId60"/>
    <sheet name="np" sheetId="87" r:id="rId61"/>
    <sheet name="ndarray" sheetId="86" r:id="rId62"/>
    <sheet name="ArrayBase" sheetId="85" r:id="rId63"/>
    <sheet name="ABCPolyBase" sheetId="84" r:id="rId64"/>
    <sheet name="UFuncTypeError" sheetId="83" r:id="rId65"/>
    <sheet name="old_bdist_rpm" sheetId="82" r:id="rId66"/>
    <sheet name="old_install_headers" sheetId="81" r:id="rId67"/>
    <sheet name="old_sdist" sheetId="80" r:id="rId68"/>
    <sheet name="old_build_scripts" sheetId="79" r:id="rId69"/>
    <sheet name="old_build_py" sheetId="78" r:id="rId70"/>
    <sheet name="old_build" sheetId="77" r:id="rId71"/>
    <sheet name="CCompilerOpt" sheetId="76" r:id="rId72"/>
    <sheet name="CCompiler" sheetId="75" r:id="rId73"/>
    <sheet name="Command" sheetId="74" r:id="rId74"/>
    <sheet name="BaseNAGFCompiler" sheetId="73" r:id="rId75"/>
    <sheet name="IntelVisualFCompiler" sheetId="72" r:id="rId76"/>
    <sheet name="IntelFCompiler" sheetId="71" r:id="rId77"/>
    <sheet name="GnuFCompiler" sheetId="70" r:id="rId78"/>
    <sheet name="IntelCCompilerW" sheetId="69" r:id="rId79"/>
    <sheet name="IntelCCompiler" sheetId="68" r:id="rId80"/>
    <sheet name="old_Extension" sheetId="66" r:id="rId81"/>
    <sheet name="disutils" sheetId="65" r:id="rId82"/>
    <sheet name="CygwinCCompiler" sheetId="64" r:id="rId83"/>
    <sheet name="Protocol" sheetId="63" r:id="rId84"/>
    <sheet name="Benchmark" sheetId="62" r:id="rId85"/>
    <sheet name="BaseIntelFCompiler" sheetId="61" r:id="rId86"/>
    <sheet name="FCompiler" sheetId="60" r:id="rId87"/>
    <sheet name="_numpy_info" sheetId="59" r:id="rId88"/>
    <sheet name="openblas64__info" sheetId="58" r:id="rId89"/>
    <sheet name="openblas_ilp64_lapack_info" sheetId="57" r:id="rId90"/>
    <sheet name="openblas_ilp64_info" sheetId="56" r:id="rId91"/>
    <sheet name="openblas_lapack_info" sheetId="55" r:id="rId92"/>
    <sheet name="openblas_info" sheetId="54" r:id="rId93"/>
    <sheet name="blas_info" sheetId="53" r:id="rId94"/>
    <sheet name="blas_ilp64_opt_info" sheetId="52" r:id="rId95"/>
    <sheet name=" _ilp64_opt_info_mixin" sheetId="51" r:id="rId96"/>
    <sheet name="blas_opt_info" sheetId="50" r:id="rId97"/>
    <sheet name="lapack_ilp64_opt_info" sheetId="49" r:id="rId98"/>
    <sheet name="_ilp64_opt_info_mixin" sheetId="48" r:id="rId99"/>
    <sheet name="lapack_opt_info" sheetId="47" r:id="rId100"/>
    <sheet name="atlas_3_10_threads_info" sheetId="46" r:id="rId101"/>
    <sheet name="atlas_3_10_blas_info" sheetId="45" r:id="rId102"/>
    <sheet name="atlas_threads_info" sheetId="44" r:id="rId103"/>
    <sheet name="atlas_blas_info" sheetId="43" r:id="rId104"/>
    <sheet name="atlas_3_10_info" sheetId="42" r:id="rId105"/>
    <sheet name="atlas_info" sheetId="41" r:id="rId106"/>
    <sheet name="mkl_info" sheetId="40" r:id="rId107"/>
    <sheet name="ftw_info" sheetId="39" r:id="rId108"/>
    <sheet name="system_info" sheetId="38" r:id="rId109"/>
    <sheet name="BlasNotFoundError" sheetId="37" r:id="rId110"/>
    <sheet name="LapackNotFoundError" sheetId="36" r:id="rId111"/>
    <sheet name="NotFoundError" sheetId="35" r:id="rId112"/>
    <sheet name="DistutilsError" sheetId="34" r:id="rId113"/>
    <sheet name="UnixCCompiler" sheetId="33" r:id="rId114"/>
    <sheet name="old_Log" sheetId="32" r:id="rId115"/>
    <sheet name="IOError" sheetId="31" r:id="rId116"/>
    <sheet name="_MSVCCompiler" sheetId="30" r:id="rId117"/>
    <sheet name="MSVCCompiler" sheetId="67" r:id="rId118"/>
    <sheet name="CPUInfoBase" sheetId="29" r:id="rId119"/>
    <sheet name="Distribution" sheetId="28" r:id="rId120"/>
    <sheet name="_ndptr" sheetId="27" r:id="rId121"/>
    <sheet name="_ndptr_base" sheetId="26" r:id="rId122"/>
    <sheet name="_UFuncCastingError" sheetId="25" r:id="rId123"/>
    <sheet name="DeprecationWarning" sheetId="24" r:id="rId124"/>
    <sheet name="HtmlFormatter" sheetId="23" r:id="rId125"/>
    <sheet name="Template" sheetId="22" r:id="rId126"/>
    <sheet name="Exception" sheetId="20" r:id="rId127"/>
    <sheet name="dict" sheetId="21" r:id="rId128"/>
    <sheet name="ast" sheetId="19" r:id="rId129"/>
    <sheet name="NodeVisitor" sheetId="18" r:id="rId130"/>
    <sheet name="OutputChecker" sheetId="17" r:id="rId131"/>
    <sheet name="old_build_ext" sheetId="14" r:id="rId132"/>
    <sheet name="build_ext" sheetId="13" r:id="rId133"/>
    <sheet name="DocTestRunner" sheetId="15" r:id="rId134"/>
    <sheet name="doctest" sheetId="16" r:id="rId135"/>
    <sheet name="old_build_clib" sheetId="12" r:id="rId136"/>
    <sheet name="build_clib" sheetId="11" r:id="rId137"/>
    <sheet name="sdist" sheetId="10" r:id="rId138"/>
    <sheet name="_pkg_config_info" sheetId="2" r:id="rId139"/>
    <sheet name="old_config" sheetId="3" r:id="rId140"/>
    <sheet name="_Config" sheetId="4" r:id="rId141"/>
    <sheet name="_Distutils" sheetId="5" r:id="rId142"/>
    <sheet name=" _Cache" sheetId="6" r:id="rId143"/>
    <sheet name=" _Ccompiler" sheetId="7" r:id="rId144"/>
    <sheet name=" _Feature" sheetId="8" r:id="rId145"/>
    <sheet name="_Parse" sheetId="9" r:id="rId146"/>
  </sheets>
  <definedNames>
    <definedName name="_xlnm._FilterDatabase" localSheetId="0" hidden="1">DIT!$D$1:$D$558</definedName>
    <definedName name="_xlnm._FilterDatabase" localSheetId="86" hidden="1">FCompiler!$A$2:$A$18</definedName>
    <definedName name="_xlnm._FilterDatabase" localSheetId="1" hidden="1">NOC!$C$1:$C$147</definedName>
    <definedName name="_xlnm._FilterDatabase" localSheetId="2" hidden="1">Sheet1!$E$1:$E$557</definedName>
    <definedName name="_xlnm.Extract" localSheetId="86">FCompiler!$E$2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45" l="1"/>
  <c r="C4" i="145"/>
  <c r="C5" i="145"/>
  <c r="C6" i="145"/>
  <c r="C7" i="145"/>
  <c r="C8" i="145"/>
  <c r="C11" i="145"/>
  <c r="C12" i="145"/>
  <c r="C13" i="145"/>
  <c r="C14" i="145"/>
  <c r="C17" i="145"/>
  <c r="C19" i="145"/>
  <c r="C22" i="145"/>
  <c r="C23" i="145"/>
  <c r="C24" i="145"/>
  <c r="C26" i="145"/>
  <c r="C27" i="145"/>
  <c r="C28" i="145"/>
  <c r="C29" i="145"/>
  <c r="C31" i="145"/>
  <c r="C32" i="145"/>
  <c r="C34" i="145"/>
  <c r="C36" i="145"/>
  <c r="C37" i="145"/>
  <c r="C38" i="145"/>
  <c r="C39" i="145"/>
  <c r="C40" i="145"/>
  <c r="C41" i="145"/>
  <c r="C42" i="145"/>
  <c r="C43" i="145"/>
  <c r="C44" i="145"/>
  <c r="C46" i="145"/>
  <c r="C48" i="145"/>
  <c r="C49" i="145"/>
  <c r="C50" i="145"/>
  <c r="C51" i="145"/>
  <c r="C52" i="145"/>
  <c r="C53" i="145"/>
  <c r="C55" i="145"/>
  <c r="C56" i="145"/>
  <c r="C58" i="145"/>
  <c r="C61" i="145"/>
  <c r="C62" i="145"/>
  <c r="C63" i="145"/>
  <c r="C64" i="145"/>
  <c r="C65" i="145"/>
  <c r="C68" i="145"/>
  <c r="C69" i="145"/>
  <c r="C70" i="145"/>
  <c r="C73" i="145"/>
  <c r="C75" i="145"/>
  <c r="C76" i="145"/>
  <c r="C78" i="145"/>
  <c r="C79" i="145"/>
  <c r="C81" i="145"/>
  <c r="C83" i="145"/>
  <c r="C86" i="145"/>
  <c r="C88" i="145"/>
  <c r="C89" i="145"/>
  <c r="C90" i="145"/>
  <c r="C91" i="145"/>
  <c r="C96" i="145"/>
  <c r="C101" i="145"/>
  <c r="C103" i="145"/>
  <c r="C104" i="145"/>
  <c r="C105" i="145"/>
  <c r="C107" i="145"/>
  <c r="C110" i="145"/>
  <c r="C112" i="145"/>
  <c r="C113" i="145"/>
  <c r="C114" i="145"/>
  <c r="C116" i="145"/>
  <c r="C119" i="145"/>
  <c r="C122" i="145"/>
  <c r="C123" i="145"/>
  <c r="C124" i="145"/>
  <c r="C126" i="145"/>
  <c r="C128" i="145"/>
  <c r="C130" i="145"/>
  <c r="C131" i="145"/>
  <c r="C132" i="145"/>
  <c r="C133" i="145"/>
  <c r="C134" i="145"/>
  <c r="C135" i="145"/>
  <c r="C137" i="145"/>
  <c r="C139" i="145"/>
  <c r="C142" i="145"/>
  <c r="C145" i="145"/>
  <c r="C146" i="145"/>
  <c r="C147" i="145"/>
  <c r="C2" i="14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2" i="1"/>
  <c r="E13" i="146" l="1"/>
  <c r="E14" i="146"/>
  <c r="E15" i="146"/>
  <c r="E16" i="146"/>
  <c r="E17" i="146"/>
  <c r="E18" i="146"/>
  <c r="E19" i="146"/>
  <c r="E20" i="146"/>
  <c r="E21" i="146"/>
  <c r="E22" i="146"/>
  <c r="E23" i="146"/>
  <c r="E24" i="146"/>
  <c r="E25" i="146"/>
  <c r="E26" i="146"/>
  <c r="E27" i="146"/>
  <c r="E28" i="146"/>
  <c r="E29" i="146"/>
  <c r="E30" i="146"/>
  <c r="E31" i="146"/>
  <c r="E32" i="146"/>
  <c r="E33" i="146"/>
  <c r="E34" i="146"/>
  <c r="E35" i="146"/>
  <c r="E36" i="146"/>
  <c r="E37" i="146"/>
  <c r="E38" i="146"/>
  <c r="E39" i="146"/>
  <c r="E40" i="146"/>
  <c r="E41" i="146"/>
  <c r="E42" i="146"/>
  <c r="E43" i="146"/>
  <c r="E44" i="146"/>
  <c r="E45" i="146"/>
  <c r="E46" i="146"/>
  <c r="E47" i="146"/>
  <c r="E48" i="146"/>
  <c r="E49" i="146"/>
  <c r="E50" i="146"/>
  <c r="E51" i="146"/>
  <c r="E52" i="146"/>
  <c r="E53" i="146"/>
  <c r="E54" i="146"/>
  <c r="E55" i="146"/>
  <c r="E56" i="146"/>
  <c r="E57" i="146"/>
  <c r="E58" i="146"/>
  <c r="E59" i="146"/>
  <c r="E60" i="146"/>
  <c r="E61" i="146"/>
  <c r="E62" i="146"/>
  <c r="E63" i="146"/>
  <c r="E64" i="146"/>
  <c r="E65" i="146"/>
  <c r="E66" i="146"/>
  <c r="E67" i="146"/>
  <c r="E68" i="146"/>
  <c r="E69" i="146"/>
  <c r="E70" i="146"/>
  <c r="E71" i="146"/>
  <c r="E72" i="146"/>
  <c r="E73" i="146"/>
  <c r="E74" i="146"/>
  <c r="E75" i="146"/>
  <c r="E76" i="146"/>
  <c r="E77" i="146"/>
  <c r="E78" i="146"/>
  <c r="E79" i="146"/>
  <c r="E80" i="146"/>
  <c r="E81" i="146"/>
  <c r="E82" i="146"/>
  <c r="E83" i="146"/>
  <c r="E84" i="146"/>
  <c r="E85" i="146"/>
  <c r="E86" i="146"/>
  <c r="E87" i="146"/>
  <c r="E88" i="146"/>
  <c r="E89" i="146"/>
  <c r="E90" i="146"/>
  <c r="E91" i="146"/>
  <c r="E92" i="146"/>
  <c r="E93" i="146"/>
  <c r="E94" i="146"/>
  <c r="E95" i="146"/>
  <c r="E96" i="146"/>
  <c r="E97" i="146"/>
  <c r="E98" i="146"/>
  <c r="E99" i="146"/>
  <c r="E100" i="146"/>
  <c r="E101" i="146"/>
  <c r="E102" i="146"/>
  <c r="E103" i="146"/>
  <c r="E104" i="146"/>
  <c r="E105" i="146"/>
  <c r="E106" i="146"/>
  <c r="E107" i="146"/>
  <c r="E108" i="146"/>
  <c r="E109" i="146"/>
  <c r="E110" i="146"/>
  <c r="E111" i="146"/>
  <c r="E112" i="146"/>
  <c r="E113" i="146"/>
  <c r="E114" i="146"/>
  <c r="E115" i="146"/>
  <c r="E116" i="146"/>
  <c r="E117" i="146"/>
  <c r="E118" i="146"/>
  <c r="E119" i="146"/>
  <c r="E120" i="146"/>
  <c r="E121" i="146"/>
  <c r="E122" i="146"/>
  <c r="E123" i="146"/>
  <c r="E124" i="146"/>
  <c r="E125" i="146"/>
  <c r="E126" i="146"/>
  <c r="E127" i="146"/>
  <c r="E128" i="146"/>
  <c r="E129" i="146"/>
  <c r="E130" i="146"/>
  <c r="E131" i="146"/>
  <c r="E132" i="146"/>
  <c r="E133" i="146"/>
  <c r="E134" i="146"/>
  <c r="E135" i="146"/>
  <c r="E136" i="146"/>
  <c r="E137" i="146"/>
  <c r="E138" i="146"/>
  <c r="E139" i="146"/>
  <c r="E140" i="146"/>
  <c r="E141" i="146"/>
  <c r="E142" i="146"/>
  <c r="E143" i="146"/>
  <c r="E144" i="146"/>
  <c r="E145" i="146"/>
  <c r="E146" i="146"/>
  <c r="E147" i="146"/>
  <c r="E148" i="146"/>
  <c r="E149" i="146"/>
  <c r="E150" i="146"/>
  <c r="E151" i="146"/>
  <c r="E152" i="146"/>
  <c r="E153" i="146"/>
  <c r="E154" i="146"/>
  <c r="E155" i="146"/>
  <c r="E156" i="146"/>
  <c r="E157" i="146"/>
  <c r="E158" i="146"/>
  <c r="E159" i="146"/>
  <c r="E160" i="146"/>
  <c r="E161" i="146"/>
  <c r="E162" i="146"/>
  <c r="E163" i="146"/>
  <c r="E164" i="146"/>
  <c r="E165" i="146"/>
  <c r="E166" i="146"/>
  <c r="E167" i="146"/>
  <c r="E168" i="146"/>
  <c r="E169" i="146"/>
  <c r="E170" i="146"/>
  <c r="E171" i="146"/>
  <c r="E172" i="146"/>
  <c r="E173" i="146"/>
  <c r="E174" i="146"/>
  <c r="E175" i="146"/>
  <c r="E176" i="146"/>
  <c r="E177" i="146"/>
  <c r="E178" i="146"/>
  <c r="E179" i="146"/>
  <c r="E180" i="146"/>
  <c r="E181" i="146"/>
  <c r="E182" i="146"/>
  <c r="E183" i="146"/>
  <c r="E184" i="146"/>
  <c r="E185" i="146"/>
  <c r="E186" i="146"/>
  <c r="E187" i="146"/>
  <c r="E188" i="146"/>
  <c r="E189" i="146"/>
  <c r="E190" i="146"/>
  <c r="E191" i="146"/>
  <c r="E192" i="146"/>
  <c r="E193" i="146"/>
  <c r="E194" i="146"/>
  <c r="E195" i="146"/>
  <c r="E196" i="146"/>
  <c r="E197" i="146"/>
  <c r="E198" i="146"/>
  <c r="E199" i="146"/>
  <c r="E200" i="146"/>
  <c r="E201" i="146"/>
  <c r="E202" i="146"/>
  <c r="E203" i="146"/>
  <c r="E204" i="146"/>
  <c r="E205" i="146"/>
  <c r="E206" i="146"/>
  <c r="E207" i="146"/>
  <c r="E208" i="146"/>
  <c r="E209" i="146"/>
  <c r="E210" i="146"/>
  <c r="E211" i="146"/>
  <c r="E212" i="146"/>
  <c r="E213" i="146"/>
  <c r="E214" i="146"/>
  <c r="E215" i="146"/>
  <c r="E216" i="146"/>
  <c r="E217" i="146"/>
  <c r="E218" i="146"/>
  <c r="E219" i="146"/>
  <c r="E220" i="146"/>
  <c r="E221" i="146"/>
  <c r="E222" i="146"/>
  <c r="E223" i="146"/>
  <c r="E224" i="146"/>
  <c r="E225" i="146"/>
  <c r="E226" i="146"/>
  <c r="E227" i="146"/>
  <c r="E228" i="146"/>
  <c r="E229" i="146"/>
  <c r="E230" i="146"/>
  <c r="E231" i="146"/>
  <c r="E232" i="146"/>
  <c r="E233" i="146"/>
  <c r="E234" i="146"/>
  <c r="E235" i="146"/>
  <c r="E236" i="146"/>
  <c r="E237" i="146"/>
  <c r="E238" i="146"/>
  <c r="E239" i="146"/>
  <c r="E240" i="146"/>
  <c r="E241" i="146"/>
  <c r="E242" i="146"/>
  <c r="E243" i="146"/>
  <c r="E244" i="146"/>
  <c r="E245" i="146"/>
  <c r="E246" i="146"/>
  <c r="E247" i="146"/>
  <c r="E248" i="146"/>
  <c r="E249" i="146"/>
  <c r="E250" i="146"/>
  <c r="E251" i="146"/>
  <c r="E252" i="146"/>
  <c r="E253" i="146"/>
  <c r="E254" i="146"/>
  <c r="E255" i="146"/>
  <c r="E256" i="146"/>
  <c r="E257" i="146"/>
  <c r="E258" i="146"/>
  <c r="E259" i="146"/>
  <c r="E260" i="146"/>
  <c r="E261" i="146"/>
  <c r="E262" i="146"/>
  <c r="E263" i="146"/>
  <c r="E264" i="146"/>
  <c r="E265" i="146"/>
  <c r="E266" i="146"/>
  <c r="E267" i="146"/>
  <c r="E268" i="146"/>
  <c r="E269" i="146"/>
  <c r="E270" i="146"/>
  <c r="E271" i="146"/>
  <c r="E272" i="146"/>
  <c r="E273" i="146"/>
  <c r="E274" i="146"/>
  <c r="E275" i="146"/>
  <c r="E276" i="146"/>
  <c r="E277" i="146"/>
  <c r="E278" i="146"/>
  <c r="E279" i="146"/>
  <c r="E280" i="146"/>
  <c r="E281" i="146"/>
  <c r="E282" i="146"/>
  <c r="E283" i="146"/>
  <c r="E284" i="146"/>
  <c r="E285" i="146"/>
  <c r="E286" i="146"/>
  <c r="E287" i="146"/>
  <c r="E288" i="146"/>
  <c r="E289" i="146"/>
  <c r="E290" i="146"/>
  <c r="E291" i="146"/>
  <c r="E292" i="146"/>
  <c r="E293" i="146"/>
  <c r="E294" i="146"/>
  <c r="E295" i="146"/>
  <c r="E296" i="146"/>
  <c r="E297" i="146"/>
  <c r="E298" i="146"/>
  <c r="E299" i="146"/>
  <c r="E300" i="146"/>
  <c r="E301" i="146"/>
  <c r="E302" i="146"/>
  <c r="E303" i="146"/>
  <c r="E304" i="146"/>
  <c r="E305" i="146"/>
  <c r="E306" i="146"/>
  <c r="E307" i="146"/>
  <c r="E308" i="146"/>
  <c r="E309" i="146"/>
  <c r="E310" i="146"/>
  <c r="E311" i="146"/>
  <c r="E312" i="146"/>
  <c r="E313" i="146"/>
  <c r="E314" i="146"/>
  <c r="E315" i="146"/>
  <c r="E316" i="146"/>
  <c r="E317" i="146"/>
  <c r="E318" i="146"/>
  <c r="E319" i="146"/>
  <c r="E320" i="146"/>
  <c r="E321" i="146"/>
  <c r="E322" i="146"/>
  <c r="E323" i="146"/>
  <c r="E324" i="146"/>
  <c r="E325" i="146"/>
  <c r="E326" i="146"/>
  <c r="E327" i="146"/>
  <c r="E328" i="146"/>
  <c r="E329" i="146"/>
  <c r="E330" i="146"/>
  <c r="E331" i="146"/>
  <c r="E332" i="146"/>
  <c r="E333" i="146"/>
  <c r="E334" i="146"/>
  <c r="E335" i="146"/>
  <c r="E336" i="146"/>
  <c r="E337" i="146"/>
  <c r="E338" i="146"/>
  <c r="E339" i="146"/>
  <c r="E340" i="146"/>
  <c r="E341" i="146"/>
  <c r="E342" i="146"/>
  <c r="E343" i="146"/>
  <c r="E344" i="146"/>
  <c r="E345" i="146"/>
  <c r="E346" i="146"/>
  <c r="E347" i="146"/>
  <c r="E348" i="146"/>
  <c r="E349" i="146"/>
  <c r="E350" i="146"/>
  <c r="E351" i="146"/>
  <c r="E352" i="146"/>
  <c r="E353" i="146"/>
  <c r="E354" i="146"/>
  <c r="E355" i="146"/>
  <c r="E356" i="146"/>
  <c r="E357" i="146"/>
  <c r="E358" i="146"/>
  <c r="E359" i="146"/>
  <c r="E360" i="146"/>
  <c r="E361" i="146"/>
  <c r="E362" i="146"/>
  <c r="E363" i="146"/>
  <c r="E364" i="146"/>
  <c r="E365" i="146"/>
  <c r="E366" i="146"/>
  <c r="E367" i="146"/>
  <c r="E368" i="146"/>
  <c r="E369" i="146"/>
  <c r="E370" i="146"/>
  <c r="E371" i="146"/>
  <c r="E372" i="146"/>
  <c r="E373" i="146"/>
  <c r="E374" i="146"/>
  <c r="E375" i="146"/>
  <c r="E376" i="146"/>
  <c r="E377" i="146"/>
  <c r="E378" i="146"/>
  <c r="E379" i="146"/>
  <c r="E380" i="146"/>
  <c r="E381" i="146"/>
  <c r="E382" i="146"/>
  <c r="E383" i="146"/>
  <c r="E384" i="146"/>
  <c r="E385" i="146"/>
  <c r="E386" i="146"/>
  <c r="E387" i="146"/>
  <c r="E388" i="146"/>
  <c r="E389" i="146"/>
  <c r="E390" i="146"/>
  <c r="E391" i="146"/>
  <c r="E392" i="146"/>
  <c r="E393" i="146"/>
  <c r="E394" i="146"/>
  <c r="E395" i="146"/>
  <c r="E396" i="146"/>
  <c r="E397" i="146"/>
  <c r="E398" i="146"/>
  <c r="E399" i="146"/>
  <c r="E400" i="146"/>
  <c r="E401" i="146"/>
  <c r="E402" i="146"/>
  <c r="E403" i="146"/>
  <c r="E404" i="146"/>
  <c r="E405" i="146"/>
  <c r="E406" i="146"/>
  <c r="E407" i="146"/>
  <c r="E408" i="146"/>
  <c r="E409" i="146"/>
  <c r="E410" i="146"/>
  <c r="E411" i="146"/>
  <c r="E412" i="146"/>
  <c r="E413" i="146"/>
  <c r="E414" i="146"/>
  <c r="E415" i="146"/>
  <c r="E416" i="146"/>
  <c r="E417" i="146"/>
  <c r="E418" i="146"/>
  <c r="E419" i="146"/>
  <c r="E420" i="146"/>
  <c r="E421" i="146"/>
  <c r="E422" i="146"/>
  <c r="E423" i="146"/>
  <c r="E424" i="146"/>
  <c r="E425" i="146"/>
  <c r="E426" i="146"/>
  <c r="E427" i="146"/>
  <c r="E428" i="146"/>
  <c r="E429" i="146"/>
  <c r="E430" i="146"/>
  <c r="E431" i="146"/>
  <c r="E432" i="146"/>
  <c r="E433" i="146"/>
  <c r="E434" i="146"/>
  <c r="E435" i="146"/>
  <c r="E436" i="146"/>
  <c r="E437" i="146"/>
  <c r="E438" i="146"/>
  <c r="E439" i="146"/>
  <c r="E440" i="146"/>
  <c r="E441" i="146"/>
  <c r="E442" i="146"/>
  <c r="E443" i="146"/>
  <c r="E444" i="146"/>
  <c r="E445" i="146"/>
  <c r="E446" i="146"/>
  <c r="E447" i="146"/>
  <c r="E448" i="146"/>
  <c r="E449" i="146"/>
  <c r="E450" i="146"/>
  <c r="E451" i="146"/>
  <c r="E452" i="146"/>
  <c r="E453" i="146"/>
  <c r="E454" i="146"/>
  <c r="E455" i="146"/>
  <c r="E456" i="146"/>
  <c r="E457" i="146"/>
  <c r="E458" i="146"/>
  <c r="E459" i="146"/>
  <c r="E460" i="146"/>
  <c r="E461" i="146"/>
  <c r="E462" i="146"/>
  <c r="E463" i="146"/>
  <c r="E464" i="146"/>
  <c r="E465" i="146"/>
  <c r="E466" i="146"/>
  <c r="E467" i="146"/>
  <c r="E468" i="146"/>
  <c r="E469" i="146"/>
  <c r="E470" i="146"/>
  <c r="E471" i="146"/>
  <c r="E472" i="146"/>
  <c r="E473" i="146"/>
  <c r="E474" i="146"/>
  <c r="E475" i="146"/>
  <c r="E476" i="146"/>
  <c r="E477" i="146"/>
  <c r="E478" i="146"/>
  <c r="E479" i="146"/>
  <c r="E480" i="146"/>
  <c r="E481" i="146"/>
  <c r="E482" i="146"/>
  <c r="E483" i="146"/>
  <c r="E484" i="146"/>
  <c r="E485" i="146"/>
  <c r="E486" i="146"/>
  <c r="E487" i="146"/>
  <c r="E488" i="146"/>
  <c r="E489" i="146"/>
  <c r="E490" i="146"/>
  <c r="E491" i="146"/>
  <c r="E492" i="146"/>
  <c r="E493" i="146"/>
  <c r="E494" i="146"/>
  <c r="E495" i="146"/>
  <c r="E496" i="146"/>
  <c r="E497" i="146"/>
  <c r="E498" i="146"/>
  <c r="E499" i="146"/>
  <c r="E500" i="146"/>
  <c r="E501" i="146"/>
  <c r="E502" i="146"/>
  <c r="E503" i="146"/>
  <c r="E504" i="146"/>
  <c r="E505" i="146"/>
  <c r="E506" i="146"/>
  <c r="E507" i="146"/>
  <c r="E508" i="146"/>
  <c r="E509" i="146"/>
  <c r="E510" i="146"/>
  <c r="E511" i="146"/>
  <c r="E512" i="146"/>
  <c r="E513" i="146"/>
  <c r="E514" i="146"/>
  <c r="E515" i="146"/>
  <c r="E516" i="146"/>
  <c r="E517" i="146"/>
  <c r="E518" i="146"/>
  <c r="E519" i="146"/>
  <c r="E520" i="146"/>
  <c r="E521" i="146"/>
  <c r="E522" i="146"/>
  <c r="E523" i="146"/>
  <c r="E524" i="146"/>
  <c r="E525" i="146"/>
  <c r="E526" i="146"/>
  <c r="E527" i="146"/>
  <c r="E528" i="146"/>
  <c r="E529" i="146"/>
  <c r="E530" i="146"/>
  <c r="E531" i="146"/>
  <c r="E532" i="146"/>
  <c r="E533" i="146"/>
  <c r="E534" i="146"/>
  <c r="E535" i="146"/>
  <c r="E536" i="146"/>
  <c r="E537" i="146"/>
  <c r="E538" i="146"/>
  <c r="E539" i="146"/>
  <c r="E540" i="146"/>
  <c r="E541" i="146"/>
  <c r="E542" i="146"/>
  <c r="E543" i="146"/>
  <c r="E544" i="146"/>
  <c r="E545" i="146"/>
  <c r="E546" i="146"/>
  <c r="E547" i="146"/>
  <c r="E548" i="146"/>
  <c r="E549" i="146"/>
  <c r="E550" i="146"/>
  <c r="E551" i="146"/>
  <c r="E552" i="146"/>
  <c r="E553" i="146"/>
  <c r="E554" i="146"/>
  <c r="E555" i="146"/>
  <c r="E556" i="146"/>
  <c r="E557" i="146"/>
  <c r="E12" i="146"/>
  <c r="E11" i="146"/>
  <c r="E10" i="146"/>
  <c r="E9" i="146"/>
  <c r="E8" i="146"/>
  <c r="E7" i="146"/>
  <c r="E6" i="146"/>
  <c r="E5" i="146"/>
  <c r="E4" i="146"/>
  <c r="E3" i="146"/>
  <c r="E2" i="146"/>
  <c r="B129" i="145" l="1"/>
  <c r="C129" i="145" s="1"/>
  <c r="B72" i="145"/>
  <c r="C72" i="145" s="1"/>
  <c r="B30" i="145"/>
  <c r="C30" i="145" s="1"/>
  <c r="B555" i="146"/>
  <c r="B553" i="146"/>
  <c r="B552" i="146"/>
  <c r="B545" i="146"/>
  <c r="B542" i="146"/>
  <c r="B533" i="146"/>
  <c r="B527" i="146"/>
  <c r="B526" i="146"/>
  <c r="B523" i="146"/>
  <c r="B517" i="146"/>
  <c r="B515" i="146"/>
  <c r="B512" i="146"/>
  <c r="B509" i="146"/>
  <c r="B506" i="146"/>
  <c r="B502" i="146"/>
  <c r="B500" i="146"/>
  <c r="B497" i="146"/>
  <c r="B495" i="146"/>
  <c r="B492" i="146"/>
  <c r="B491" i="146"/>
  <c r="B479" i="146"/>
  <c r="B477" i="146"/>
  <c r="B476" i="146"/>
  <c r="B472" i="146"/>
  <c r="B470" i="146"/>
  <c r="B468" i="146"/>
  <c r="B462" i="146"/>
  <c r="B453" i="146"/>
  <c r="B451" i="146"/>
  <c r="B449" i="146"/>
  <c r="B447" i="146"/>
  <c r="B444" i="146"/>
  <c r="B441" i="146"/>
  <c r="B439" i="146"/>
  <c r="B438" i="146"/>
  <c r="B436" i="146"/>
  <c r="B433" i="146"/>
  <c r="B431" i="146"/>
  <c r="B430" i="146"/>
  <c r="B428" i="146"/>
  <c r="B427" i="146"/>
  <c r="B426" i="146"/>
  <c r="B425" i="146"/>
  <c r="B424" i="146"/>
  <c r="B423" i="146"/>
  <c r="B422" i="146"/>
  <c r="B421" i="146"/>
  <c r="B420" i="146"/>
  <c r="B419" i="146"/>
  <c r="B418" i="146"/>
  <c r="B417" i="146"/>
  <c r="B416" i="146"/>
  <c r="B415" i="146"/>
  <c r="B414" i="146"/>
  <c r="B413" i="146"/>
  <c r="B412" i="146"/>
  <c r="B411" i="146"/>
  <c r="B410" i="146"/>
  <c r="B409" i="146"/>
  <c r="B408" i="146"/>
  <c r="B407" i="146"/>
  <c r="B406" i="146"/>
  <c r="B405" i="146"/>
  <c r="B404" i="146"/>
  <c r="B403" i="146"/>
  <c r="B402" i="146"/>
  <c r="B401" i="146"/>
  <c r="B400" i="146"/>
  <c r="B399" i="146"/>
  <c r="B398" i="146"/>
  <c r="B397" i="146"/>
  <c r="B396" i="146"/>
  <c r="B395" i="146"/>
  <c r="B394" i="146"/>
  <c r="B393" i="146"/>
  <c r="B392" i="146"/>
  <c r="B391" i="146"/>
  <c r="B390" i="146"/>
  <c r="B389" i="146"/>
  <c r="B388" i="146"/>
  <c r="B387" i="146"/>
  <c r="B386" i="146"/>
  <c r="B385" i="146"/>
  <c r="B384" i="146"/>
  <c r="B383" i="146"/>
  <c r="B382" i="146"/>
  <c r="B381" i="146"/>
  <c r="B380" i="146"/>
  <c r="B379" i="146"/>
  <c r="B378" i="146"/>
  <c r="B377" i="146"/>
  <c r="B376" i="146"/>
  <c r="B375" i="146"/>
  <c r="B374" i="146"/>
  <c r="B373" i="146"/>
  <c r="B372" i="146"/>
  <c r="B371" i="146"/>
  <c r="B370" i="146"/>
  <c r="B369" i="146"/>
  <c r="B368" i="146"/>
  <c r="B367" i="146"/>
  <c r="B366" i="146"/>
  <c r="B365" i="146"/>
  <c r="B364" i="146"/>
  <c r="B363" i="146"/>
  <c r="B362" i="146"/>
  <c r="B361" i="146"/>
  <c r="B360" i="146"/>
  <c r="B359" i="146"/>
  <c r="B358" i="146"/>
  <c r="B357" i="146"/>
  <c r="B356" i="146"/>
  <c r="B355" i="146"/>
  <c r="B354" i="146"/>
  <c r="B353" i="146"/>
  <c r="B352" i="146"/>
  <c r="B351" i="146"/>
  <c r="B350" i="146"/>
  <c r="B349" i="146"/>
  <c r="B348" i="146"/>
  <c r="B346" i="146"/>
  <c r="B345" i="146"/>
  <c r="B344" i="146"/>
  <c r="B343" i="146"/>
  <c r="B340" i="146"/>
  <c r="B339" i="146"/>
  <c r="B338" i="146"/>
  <c r="B337" i="146"/>
  <c r="B336" i="146"/>
  <c r="B335" i="146"/>
  <c r="B334" i="146"/>
  <c r="B333" i="146"/>
  <c r="B332" i="146"/>
  <c r="B329" i="146"/>
  <c r="B328" i="146"/>
  <c r="B327" i="146"/>
  <c r="B326" i="146"/>
  <c r="B325" i="146"/>
  <c r="B324" i="146"/>
  <c r="B323" i="146"/>
  <c r="B322" i="146"/>
  <c r="B319" i="146"/>
  <c r="B318" i="146"/>
  <c r="B317" i="146"/>
  <c r="B316" i="146"/>
  <c r="B314" i="146"/>
  <c r="B313" i="146"/>
  <c r="B312" i="146"/>
  <c r="B311" i="146"/>
  <c r="B310" i="146"/>
  <c r="B309" i="146"/>
  <c r="B308" i="146"/>
  <c r="B307" i="146"/>
  <c r="B306" i="146"/>
  <c r="B305" i="146"/>
  <c r="B304" i="146"/>
  <c r="B303" i="146"/>
  <c r="B302" i="146"/>
  <c r="B301" i="146"/>
  <c r="B300" i="146"/>
  <c r="B298" i="146"/>
  <c r="B297" i="146"/>
  <c r="B296" i="146"/>
  <c r="B295" i="146"/>
  <c r="B294" i="146"/>
  <c r="B293" i="146"/>
  <c r="B291" i="146"/>
  <c r="B290" i="146"/>
  <c r="B288" i="146"/>
  <c r="B287" i="146"/>
  <c r="B286" i="146"/>
  <c r="B284" i="146"/>
  <c r="B282" i="146"/>
  <c r="B281" i="146"/>
  <c r="B278" i="146"/>
  <c r="B274" i="146"/>
  <c r="B273" i="146"/>
  <c r="B272" i="146"/>
  <c r="B271" i="146"/>
  <c r="B270" i="146"/>
  <c r="B269" i="146"/>
  <c r="B268" i="146"/>
  <c r="B267" i="146"/>
  <c r="B266" i="146"/>
  <c r="B265" i="146"/>
  <c r="B264" i="146"/>
  <c r="B263" i="146"/>
  <c r="B262" i="146"/>
  <c r="B261" i="146"/>
  <c r="B260" i="146"/>
  <c r="B259" i="146"/>
  <c r="B258" i="146"/>
  <c r="B257" i="146"/>
  <c r="B256" i="146"/>
  <c r="B255" i="146"/>
  <c r="B254" i="146"/>
  <c r="B253" i="146"/>
  <c r="B252" i="146"/>
  <c r="B251" i="146"/>
  <c r="B250" i="146"/>
  <c r="B249" i="146"/>
  <c r="B248" i="146"/>
  <c r="B247" i="146"/>
  <c r="B245" i="146"/>
  <c r="B241" i="146"/>
  <c r="B240" i="146"/>
  <c r="B239" i="146"/>
  <c r="B238" i="146"/>
  <c r="B237" i="146"/>
  <c r="B236" i="146"/>
  <c r="B235" i="146"/>
  <c r="B234" i="146"/>
  <c r="B233" i="146"/>
  <c r="B232" i="146"/>
  <c r="B231" i="146"/>
  <c r="B230" i="146"/>
  <c r="B229" i="146"/>
  <c r="B228" i="146"/>
  <c r="B227" i="146"/>
  <c r="B226" i="146"/>
  <c r="B225" i="146"/>
  <c r="B224" i="146"/>
  <c r="B223" i="146"/>
  <c r="B222" i="146"/>
  <c r="B221" i="146"/>
  <c r="B220" i="146"/>
  <c r="B219" i="146"/>
  <c r="B218" i="146"/>
  <c r="B217" i="146"/>
  <c r="B216" i="146"/>
  <c r="B215" i="146"/>
  <c r="B214" i="146"/>
  <c r="B212" i="146"/>
  <c r="B211" i="146"/>
  <c r="B209" i="146"/>
  <c r="B208" i="146"/>
  <c r="B207" i="146"/>
  <c r="B206" i="146"/>
  <c r="B204" i="146"/>
  <c r="B202" i="146"/>
  <c r="B201" i="146"/>
  <c r="B200" i="146"/>
  <c r="B199" i="146"/>
  <c r="B198" i="146"/>
  <c r="B197" i="146"/>
  <c r="B196" i="146"/>
  <c r="B195" i="146"/>
  <c r="B194" i="146"/>
  <c r="B193" i="146"/>
  <c r="B192" i="146"/>
  <c r="B191" i="146"/>
  <c r="B190" i="146"/>
  <c r="B189" i="146"/>
  <c r="B188" i="146"/>
  <c r="B187" i="146"/>
  <c r="B186" i="146"/>
  <c r="B185" i="146"/>
  <c r="B184" i="146"/>
  <c r="B183" i="146"/>
  <c r="B182" i="146"/>
  <c r="B181" i="146"/>
  <c r="B180" i="146"/>
  <c r="B179" i="146"/>
  <c r="B178" i="146"/>
  <c r="B177" i="146"/>
  <c r="B176" i="146"/>
  <c r="B175" i="146"/>
  <c r="B174" i="146"/>
  <c r="B173" i="146"/>
  <c r="B172" i="146"/>
  <c r="B169" i="146"/>
  <c r="B168" i="146"/>
  <c r="B167" i="146"/>
  <c r="B166" i="146"/>
  <c r="B165" i="146"/>
  <c r="B164" i="146"/>
  <c r="B163" i="146"/>
  <c r="B162" i="146"/>
  <c r="B161" i="146"/>
  <c r="B160" i="146"/>
  <c r="B159" i="146"/>
  <c r="B158" i="146"/>
  <c r="B157" i="146"/>
  <c r="B156" i="146"/>
  <c r="B155" i="146"/>
  <c r="B154" i="146"/>
  <c r="B152" i="146"/>
  <c r="B151" i="146"/>
  <c r="B150" i="146"/>
  <c r="B148" i="146"/>
  <c r="B147" i="146"/>
  <c r="B146" i="146"/>
  <c r="B145" i="146"/>
  <c r="B143" i="146"/>
  <c r="B141" i="146"/>
  <c r="B140" i="146"/>
  <c r="B138" i="146"/>
  <c r="B136" i="146"/>
  <c r="B135" i="146"/>
  <c r="B133" i="146"/>
  <c r="B132" i="146"/>
  <c r="B131" i="146"/>
  <c r="B129" i="146"/>
  <c r="B127" i="146"/>
  <c r="B126" i="146"/>
  <c r="B124" i="146"/>
  <c r="B121" i="146"/>
  <c r="B120" i="146"/>
  <c r="B119" i="146"/>
  <c r="B118" i="146"/>
  <c r="B117" i="146"/>
  <c r="B116" i="146"/>
  <c r="B115" i="146"/>
  <c r="B114" i="146"/>
  <c r="B113" i="146"/>
  <c r="B112" i="146"/>
  <c r="B111" i="146"/>
  <c r="B110" i="146"/>
  <c r="B109" i="146"/>
  <c r="B108" i="146"/>
  <c r="B107" i="146"/>
  <c r="B106" i="146"/>
  <c r="B104" i="146"/>
  <c r="B103" i="146"/>
  <c r="B101" i="146"/>
  <c r="B99" i="146"/>
  <c r="B96" i="146"/>
  <c r="B94" i="146"/>
  <c r="B92" i="146"/>
  <c r="B90" i="146"/>
  <c r="B88" i="146"/>
  <c r="B86" i="146"/>
  <c r="B84" i="146"/>
  <c r="B82" i="146"/>
  <c r="B80" i="146"/>
  <c r="B77" i="146"/>
  <c r="B76" i="146"/>
  <c r="B74" i="146"/>
  <c r="B73" i="146"/>
  <c r="B71" i="146"/>
  <c r="B70" i="146"/>
  <c r="B68" i="146"/>
  <c r="B66" i="146"/>
  <c r="B65" i="146"/>
  <c r="B64" i="146"/>
  <c r="B63" i="146"/>
  <c r="B62" i="146"/>
  <c r="B60" i="146"/>
  <c r="B8" i="146"/>
  <c r="B2" i="146"/>
  <c r="B503" i="1" l="1"/>
  <c r="B491" i="1"/>
  <c r="B477" i="1"/>
  <c r="B67" i="1"/>
  <c r="B78" i="1"/>
  <c r="B251" i="1" l="1"/>
  <c r="B16" i="145"/>
  <c r="B192" i="1"/>
  <c r="B206" i="1"/>
  <c r="B195" i="1"/>
  <c r="B15" i="145" l="1"/>
  <c r="C15" i="145" s="1"/>
  <c r="C16" i="145"/>
  <c r="B100" i="1"/>
  <c r="B144" i="145"/>
  <c r="C144" i="145" s="1"/>
  <c r="B143" i="145"/>
  <c r="C143" i="145" s="1"/>
  <c r="B141" i="145"/>
  <c r="B138" i="145"/>
  <c r="C138" i="145" s="1"/>
  <c r="B136" i="145"/>
  <c r="C136" i="145" s="1"/>
  <c r="B127" i="145"/>
  <c r="C127" i="145" s="1"/>
  <c r="B125" i="145"/>
  <c r="C125" i="145" s="1"/>
  <c r="B121" i="145"/>
  <c r="C121" i="145" s="1"/>
  <c r="B120" i="145"/>
  <c r="C120" i="145" s="1"/>
  <c r="B118" i="145"/>
  <c r="C118" i="145" s="1"/>
  <c r="B117" i="145"/>
  <c r="C117" i="145" s="1"/>
  <c r="B115" i="145"/>
  <c r="C115" i="145" s="1"/>
  <c r="B111" i="145"/>
  <c r="B106" i="145"/>
  <c r="C106" i="145" s="1"/>
  <c r="B102" i="145"/>
  <c r="C102" i="145" s="1"/>
  <c r="B98" i="145"/>
  <c r="B95" i="145"/>
  <c r="C95" i="145" s="1"/>
  <c r="B94" i="145"/>
  <c r="C94" i="145" s="1"/>
  <c r="B93" i="145"/>
  <c r="C93" i="145" s="1"/>
  <c r="B92" i="145"/>
  <c r="C92" i="145" s="1"/>
  <c r="B87" i="145"/>
  <c r="B82" i="145"/>
  <c r="C82" i="145" s="1"/>
  <c r="B80" i="145"/>
  <c r="C80" i="145" s="1"/>
  <c r="B77" i="145"/>
  <c r="B67" i="145"/>
  <c r="B60" i="145"/>
  <c r="B57" i="145"/>
  <c r="C57" i="145" s="1"/>
  <c r="B54" i="145"/>
  <c r="C54" i="145" s="1"/>
  <c r="B47" i="145"/>
  <c r="C47" i="145" s="1"/>
  <c r="B45" i="145"/>
  <c r="C45" i="145" s="1"/>
  <c r="B35" i="145"/>
  <c r="C35" i="145" s="1"/>
  <c r="B33" i="145"/>
  <c r="C33" i="145" s="1"/>
  <c r="B25" i="145"/>
  <c r="C25" i="145" s="1"/>
  <c r="B21" i="145"/>
  <c r="C21" i="145" s="1"/>
  <c r="B18" i="145"/>
  <c r="B10" i="145"/>
  <c r="C10" i="145" s="1"/>
  <c r="B8" i="145"/>
  <c r="B9" i="145" s="1"/>
  <c r="C9" i="145" s="1"/>
  <c r="B74" i="145" l="1"/>
  <c r="C74" i="145" s="1"/>
  <c r="C77" i="145"/>
  <c r="B97" i="145"/>
  <c r="C97" i="145" s="1"/>
  <c r="C98" i="145"/>
  <c r="B140" i="145"/>
  <c r="C140" i="145" s="1"/>
  <c r="C141" i="145"/>
  <c r="B66" i="145"/>
  <c r="C66" i="145" s="1"/>
  <c r="C67" i="145"/>
  <c r="B85" i="145"/>
  <c r="C87" i="145"/>
  <c r="B109" i="145"/>
  <c r="C111" i="145"/>
  <c r="B20" i="145"/>
  <c r="C20" i="145" s="1"/>
  <c r="C18" i="145"/>
  <c r="B59" i="145"/>
  <c r="C59" i="145" s="1"/>
  <c r="C60" i="145"/>
  <c r="B100" i="145"/>
  <c r="C100" i="145" s="1"/>
  <c r="B60" i="1"/>
  <c r="B109" i="1"/>
  <c r="B127" i="1"/>
  <c r="B71" i="1"/>
  <c r="B74" i="1"/>
  <c r="B77" i="1"/>
  <c r="B102" i="1"/>
  <c r="B8" i="1"/>
  <c r="B125" i="1"/>
  <c r="B107" i="1"/>
  <c r="B108" i="1"/>
  <c r="B2" i="1"/>
  <c r="B68" i="1"/>
  <c r="B130" i="1"/>
  <c r="B132" i="1"/>
  <c r="B136" i="1"/>
  <c r="B137" i="1"/>
  <c r="B139" i="1"/>
  <c r="B62" i="1"/>
  <c r="B63" i="1"/>
  <c r="B64" i="1"/>
  <c r="B65" i="1"/>
  <c r="B66" i="1"/>
  <c r="B150" i="1"/>
  <c r="B141" i="1"/>
  <c r="B142" i="1"/>
  <c r="B144" i="1"/>
  <c r="B149" i="1"/>
  <c r="B154" i="1"/>
  <c r="B155" i="1"/>
  <c r="B156" i="1"/>
  <c r="B157" i="1"/>
  <c r="B166" i="1"/>
  <c r="B167" i="1"/>
  <c r="B158" i="1"/>
  <c r="B159" i="1"/>
  <c r="B168" i="1"/>
  <c r="B160" i="1"/>
  <c r="B169" i="1"/>
  <c r="B161" i="1"/>
  <c r="B162" i="1"/>
  <c r="B163" i="1"/>
  <c r="B164" i="1"/>
  <c r="B165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8" i="1"/>
  <c r="B187" i="1"/>
  <c r="B196" i="1"/>
  <c r="B189" i="1"/>
  <c r="B190" i="1"/>
  <c r="B191" i="1"/>
  <c r="B193" i="1"/>
  <c r="B194" i="1"/>
  <c r="B207" i="1"/>
  <c r="B208" i="1"/>
  <c r="B209" i="1"/>
  <c r="B211" i="1"/>
  <c r="B212" i="1"/>
  <c r="B214" i="1"/>
  <c r="B215" i="1"/>
  <c r="B197" i="1"/>
  <c r="B198" i="1"/>
  <c r="B199" i="1"/>
  <c r="B200" i="1"/>
  <c r="B201" i="1"/>
  <c r="B202" i="1"/>
  <c r="B204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5" i="1"/>
  <c r="B284" i="1"/>
  <c r="B146" i="1"/>
  <c r="B147" i="1"/>
  <c r="B148" i="1"/>
  <c r="B151" i="1"/>
  <c r="B152" i="1"/>
  <c r="B278" i="1"/>
  <c r="B281" i="1"/>
  <c r="B248" i="1"/>
  <c r="B249" i="1"/>
  <c r="B266" i="1"/>
  <c r="B252" i="1"/>
  <c r="B256" i="1"/>
  <c r="B257" i="1"/>
  <c r="B258" i="1"/>
  <c r="B253" i="1"/>
  <c r="B254" i="1"/>
  <c r="B255" i="1"/>
  <c r="B259" i="1"/>
  <c r="B260" i="1"/>
  <c r="B261" i="1"/>
  <c r="B262" i="1"/>
  <c r="B267" i="1"/>
  <c r="B268" i="1"/>
  <c r="B269" i="1"/>
  <c r="B270" i="1"/>
  <c r="B271" i="1"/>
  <c r="B272" i="1"/>
  <c r="B110" i="1"/>
  <c r="B247" i="1"/>
  <c r="B263" i="1"/>
  <c r="B264" i="1"/>
  <c r="B265" i="1"/>
  <c r="B273" i="1"/>
  <c r="B274" i="1"/>
  <c r="B250" i="1"/>
  <c r="B85" i="1"/>
  <c r="B286" i="1"/>
  <c r="B287" i="1"/>
  <c r="B76" i="1"/>
  <c r="B89" i="1"/>
  <c r="B91" i="1"/>
  <c r="B87" i="1"/>
  <c r="B70" i="1"/>
  <c r="B81" i="1"/>
  <c r="B83" i="1"/>
  <c r="B288" i="1"/>
  <c r="B73" i="1"/>
  <c r="B441" i="1"/>
  <c r="B93" i="1"/>
  <c r="B97" i="1"/>
  <c r="B95" i="1"/>
  <c r="B444" i="1"/>
  <c r="B447" i="1"/>
  <c r="B325" i="1"/>
  <c r="B449" i="1"/>
  <c r="B324" i="1"/>
  <c r="B323" i="1"/>
  <c r="B451" i="1"/>
  <c r="B462" i="1"/>
  <c r="B293" i="1"/>
  <c r="B294" i="1"/>
  <c r="B295" i="1"/>
  <c r="B296" i="1"/>
  <c r="B297" i="1"/>
  <c r="B298" i="1"/>
  <c r="B453" i="1"/>
  <c r="B436" i="1"/>
  <c r="B433" i="1"/>
  <c r="B128" i="1"/>
  <c r="B290" i="1"/>
  <c r="B291" i="1"/>
  <c r="B111" i="1"/>
  <c r="B241" i="1"/>
  <c r="B112" i="1"/>
  <c r="B438" i="1"/>
  <c r="B439" i="1"/>
  <c r="B468" i="1"/>
  <c r="B470" i="1"/>
  <c r="B472" i="1"/>
  <c r="B113" i="1"/>
  <c r="B316" i="1"/>
  <c r="B317" i="1"/>
  <c r="B318" i="1"/>
  <c r="B319" i="1"/>
  <c r="B476" i="1"/>
  <c r="B479" i="1"/>
  <c r="B114" i="1"/>
  <c r="B115" i="1"/>
  <c r="B343" i="1"/>
  <c r="B344" i="1"/>
  <c r="B345" i="1"/>
  <c r="B326" i="1"/>
  <c r="B327" i="1"/>
  <c r="B328" i="1"/>
  <c r="B346" i="1"/>
  <c r="B32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492" i="1"/>
  <c r="B493" i="1"/>
  <c r="B313" i="1"/>
  <c r="B314" i="1"/>
  <c r="B322" i="1"/>
  <c r="B116" i="1"/>
  <c r="B104" i="1"/>
  <c r="B105" i="1"/>
  <c r="B496" i="1"/>
  <c r="B498" i="1"/>
  <c r="B501" i="1"/>
  <c r="B507" i="1"/>
  <c r="B117" i="1"/>
  <c r="B510" i="1"/>
  <c r="B118" i="1"/>
  <c r="B513" i="1"/>
  <c r="B516" i="1"/>
  <c r="B518" i="1"/>
  <c r="B119" i="1"/>
  <c r="B120" i="1"/>
  <c r="B133" i="1"/>
  <c r="B524" i="1"/>
  <c r="B430" i="1"/>
  <c r="B431" i="1"/>
  <c r="B527" i="1"/>
  <c r="B528" i="1"/>
  <c r="B534" i="1"/>
  <c r="B134" i="1"/>
  <c r="B543" i="1"/>
  <c r="B546" i="1"/>
  <c r="B333" i="1"/>
  <c r="B332" i="1"/>
  <c r="B121" i="1"/>
  <c r="B122" i="1"/>
  <c r="B334" i="1"/>
  <c r="B335" i="1"/>
  <c r="B336" i="1"/>
  <c r="B337" i="1"/>
  <c r="B338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6" i="1"/>
  <c r="B425" i="1"/>
  <c r="B427" i="1"/>
  <c r="B428" i="1"/>
  <c r="B553" i="1"/>
  <c r="B554" i="1"/>
  <c r="B556" i="1"/>
  <c r="B282" i="1"/>
  <c r="B339" i="1"/>
  <c r="B340" i="1"/>
  <c r="B99" i="145" l="1"/>
  <c r="C99" i="145" s="1"/>
  <c r="B108" i="145"/>
  <c r="C108" i="145" s="1"/>
  <c r="C109" i="145"/>
  <c r="B84" i="145"/>
  <c r="C85" i="145"/>
  <c r="C84" i="145" l="1"/>
  <c r="B71" i="145"/>
  <c r="C71" i="145" s="1"/>
</calcChain>
</file>

<file path=xl/sharedStrings.xml><?xml version="1.0" encoding="utf-8"?>
<sst xmlns="http://schemas.openxmlformats.org/spreadsheetml/2006/main" count="2748" uniqueCount="1087">
  <si>
    <t>class concat_license_files():</t>
  </si>
  <si>
    <t>class sdist_checked(sdist):</t>
  </si>
  <si>
    <t>class new_build_clib(build_clib):</t>
  </si>
  <si>
    <t>class new_build_ext(build_ext):</t>
  </si>
  <si>
    <t>class DTRunner(doctest.DocTestRunner):</t>
  </si>
  <si>
    <t>class Checker(doctest.OutputChecker):</t>
  </si>
  <si>
    <t>class Job(object):</t>
  </si>
  <si>
    <t>class FindAttributes(ast.NodeVisitor):</t>
  </si>
  <si>
    <t>class TemplateError(Exception):</t>
  </si>
  <si>
    <t>class _TemplateContinue(Exception):</t>
  </si>
  <si>
    <t>class _TemplateBreak(Exception):</t>
  </si>
  <si>
    <t>class Template:</t>
  </si>
  <si>
    <t>class bunch(dict):</t>
  </si>
  <si>
    <t>class html:</t>
  </si>
  <si>
    <t>class HTMLTemplate(Template):</t>
  </si>
  <si>
    <t>class TemplateDef:</t>
  </si>
  <si>
    <t>class TemplateObject:</t>
  </si>
  <si>
    <t>class TemplateObjectGetter:</t>
  </si>
  <si>
    <t>class _Empty:</t>
  </si>
  <si>
    <t>class looper:</t>
  </si>
  <si>
    <t>class looper_iter:</t>
  </si>
  <si>
    <t>class loop_pos:</t>
  </si>
  <si>
    <t>class FunctionHtmlFormatter(HtmlFormatter):</t>
  </si>
  <si>
    <t>class SourceFile:</t>
  </si>
  <si>
    <t>class SourceFiles:</t>
  </si>
  <si>
    <t>class AllocationTracker:</t>
  </si>
  <si>
    <t>class ModuleDeprecationWarning(DeprecationWarning):</t>
  </si>
  <si>
    <t>class VisibleDeprecationWarning(UserWarning):</t>
  </si>
  <si>
    <t>class _NoValueType:</t>
  </si>
  <si>
    <t>class _ndptr(_ndptr_base):</t>
  </si>
  <si>
    <t>class _concrete_ndptr(_ndptr):</t>
  </si>
  <si>
    <t>class PytestTester:</t>
  </si>
  <si>
    <t>class NumpyDistribution(Distribution):</t>
  </si>
  <si>
    <t>class CPUInfoBase:</t>
  </si>
  <si>
    <t>class LinuxCPUInfo(CPUInfoBase):</t>
  </si>
  <si>
    <t>class IRIXCPUInfo(CPUInfoBase):</t>
  </si>
  <si>
    <t>class DarwinCPUInfo(CPUInfoBase):</t>
  </si>
  <si>
    <t>class SunOSCPUInfo(CPUInfoBase):</t>
  </si>
  <si>
    <t>class Win32CPUInfo(CPUInfoBase):</t>
  </si>
  <si>
    <t>class MSVCCompiler(_MSVCCompiler):</t>
  </si>
  <si>
    <t>class FormatError(IOError):</t>
  </si>
  <si>
    <t>class PkgNotFound(IOError):</t>
  </si>
  <si>
    <t>class LibraryInfo:</t>
  </si>
  <si>
    <t>class VariableSet:</t>
  </si>
  <si>
    <t>class InstallableLib:</t>
  </si>
  <si>
    <t>class Configuration:</t>
  </si>
  <si>
    <t>class Log(old_Log):</t>
  </si>
  <si>
    <t>class PathScaleCCompiler(UnixCCompiler):</t>
  </si>
  <si>
    <t>class NotFoundError(DistutilsError):</t>
  </si>
  <si>
    <t>class AliasedOptionError(DistutilsError):</t>
  </si>
  <si>
    <t>class AtlasNotFoundError(NotFoundError):</t>
  </si>
  <si>
    <t>class FlameNotFoundError(NotFoundError):</t>
  </si>
  <si>
    <t>class LapackNotFoundError(NotFoundError):</t>
  </si>
  <si>
    <t>class LapackSrcNotFoundError(LapackNotFoundError):</t>
  </si>
  <si>
    <t>class LapackILP64NotFoundError(NotFoundError):</t>
  </si>
  <si>
    <t>class BlasOptNotFoundError(NotFoundError):</t>
  </si>
  <si>
    <t>class BlasNotFoundError(NotFoundError):</t>
  </si>
  <si>
    <t>class BlasILP64NotFoundError(NotFoundError):</t>
  </si>
  <si>
    <t>class BlasSrcNotFoundError(BlasNotFoundError):</t>
  </si>
  <si>
    <t>class FFTWNotFoundError(NotFoundError):</t>
  </si>
  <si>
    <t>class DJBFFTNotFoundError(NotFoundError):</t>
  </si>
  <si>
    <t>class NumericNotFoundError(NotFoundError):</t>
  </si>
  <si>
    <t>class X11NotFoundError(NotFoundError):</t>
  </si>
  <si>
    <t>class UmfpackNotFoundError(NotFoundError):</t>
  </si>
  <si>
    <t>class system_info:</t>
  </si>
  <si>
    <t>class fft_opt_info(system_info):</t>
  </si>
  <si>
    <t>class fftw_info(system_info):</t>
  </si>
  <si>
    <t>class fftw2_info(fftw_info):</t>
  </si>
  <si>
    <t>class fftw3_info(fftw_info):</t>
  </si>
  <si>
    <t>class dfftw_info(fftw_info):</t>
  </si>
  <si>
    <t>class sfftw_info(fftw_info):</t>
  </si>
  <si>
    <t>class fftw_threads_info(fftw_info):</t>
  </si>
  <si>
    <t>class dfftw_threads_info(fftw_info):</t>
  </si>
  <si>
    <t>class sfftw_threads_info(fftw_info):</t>
  </si>
  <si>
    <t>class djbfft_info(system_info):</t>
  </si>
  <si>
    <t>class mkl_info(system_info):</t>
  </si>
  <si>
    <t>class lapack_mkl_info(mkl_info):</t>
  </si>
  <si>
    <t>class blas_mkl_info(mkl_info):</t>
  </si>
  <si>
    <t>class atlas_info(system_info):</t>
  </si>
  <si>
    <t>class atlas_blas_info(atlas_info):</t>
  </si>
  <si>
    <t>class atlas_threads_info(atlas_info):</t>
  </si>
  <si>
    <t>class atlas_blas_threads_info(atlas_blas_info):</t>
  </si>
  <si>
    <t>class lapack_atlas_info(atlas_info):</t>
  </si>
  <si>
    <t>class lapack_atlas_threads_info(atlas_threads_info):</t>
  </si>
  <si>
    <t>class atlas_3_10_info(atlas_info):</t>
  </si>
  <si>
    <t>class atlas_3_10_blas_info(atlas_3_10_info):</t>
  </si>
  <si>
    <t>class atlas_3_10_threads_info(atlas_3_10_info):</t>
  </si>
  <si>
    <t>class atlas_3_10_blas_threads_info(atlas_3_10_blas_info):</t>
  </si>
  <si>
    <t>class lapack_atlas_3_10_info(atlas_3_10_info):</t>
  </si>
  <si>
    <t>class lapack_atlas_3_10_threads_info(atlas_3_10_threads_info):</t>
  </si>
  <si>
    <t>class lapack_info(system_info):</t>
  </si>
  <si>
    <t>class lapack_src_info(system_info):</t>
  </si>
  <si>
    <t>class lapack_opt_info(system_info):</t>
  </si>
  <si>
    <t>class _ilp64_opt_info_mixin:</t>
  </si>
  <si>
    <t>class lapack_ilp64_opt_info(lapack_opt_info, _ilp64_opt_info_mixin):</t>
  </si>
  <si>
    <t>class lapack_ilp64_plain_opt_info(lapack_ilp64_opt_info):</t>
  </si>
  <si>
    <t>class lapack64__opt_info(lapack_ilp64_opt_info):</t>
  </si>
  <si>
    <t>class blas_opt_info(system_info):</t>
  </si>
  <si>
    <t>class blas_ilp64_opt_info(blas_opt_info, _ilp64_opt_info_mixin):</t>
  </si>
  <si>
    <t>class blas_ilp64_plain_opt_info(blas_ilp64_opt_info):</t>
  </si>
  <si>
    <t>class blas64__opt_info(blas_ilp64_opt_info):</t>
  </si>
  <si>
    <t>class blas_info(system_info):</t>
  </si>
  <si>
    <t>class openblas_info(blas_info):</t>
  </si>
  <si>
    <t>class openblas_lapack_info(openblas_info):</t>
  </si>
  <si>
    <t>class openblas_clapack_info(openblas_lapack_info):</t>
  </si>
  <si>
    <t>class openblas_ilp64_info(openblas_info):</t>
  </si>
  <si>
    <t>class openblas_ilp64_lapack_info(openblas_ilp64_info):</t>
  </si>
  <si>
    <t>class openblas64__info(openblas_ilp64_info):</t>
  </si>
  <si>
    <t>class openblas64__lapack_info(openblas_ilp64_lapack_info, openblas64__info):</t>
  </si>
  <si>
    <t>class blis_info(blas_info):</t>
  </si>
  <si>
    <t>class flame_info(system_info):</t>
  </si>
  <si>
    <t>class accelerate_info(system_info):</t>
  </si>
  <si>
    <t>class blas_src_info(system_info):</t>
  </si>
  <si>
    <t>class x11_info(system_info):</t>
  </si>
  <si>
    <t>class _numpy_info(system_info):</t>
  </si>
  <si>
    <t>class numarray_info(_numpy_info):</t>
  </si>
  <si>
    <t>class Numeric_info(_numpy_info):</t>
  </si>
  <si>
    <t>class numpy_info(_numpy_info):</t>
  </si>
  <si>
    <t>class numerix_info(system_info):</t>
  </si>
  <si>
    <t>class f2py_info(system_info):</t>
  </si>
  <si>
    <t>class boost_python_info(system_info):</t>
  </si>
  <si>
    <t>class agg2_info(system_info):</t>
  </si>
  <si>
    <t>class _pkg_config_info(system_info):</t>
  </si>
  <si>
    <t>class wx_info(_pkg_config_info):</t>
  </si>
  <si>
    <t>class gdk_pixbuf_xlib_2_info(_pkg_config_info):</t>
  </si>
  <si>
    <t>class gdk_pixbuf_2_info(_pkg_config_info):</t>
  </si>
  <si>
    <t>class gdk_x11_2_info(_pkg_config_info):</t>
  </si>
  <si>
    <t>class gdk_2_info(_pkg_config_info):</t>
  </si>
  <si>
    <t>class gdk_info(_pkg_config_info):</t>
  </si>
  <si>
    <t>class gtkp_x11_2_info(_pkg_config_info):</t>
  </si>
  <si>
    <t>class gtkp_2_info(_pkg_config_info):</t>
  </si>
  <si>
    <t>class xft_info(_pkg_config_info):</t>
  </si>
  <si>
    <t>class freetype2_info(_pkg_config_info):</t>
  </si>
  <si>
    <t>class amd_info(system_info):</t>
  </si>
  <si>
    <t>class umfpack_info(system_info):</t>
  </si>
  <si>
    <t>class Mingw32CCompiler(distutils.cygwinccompiler.CygwinCCompiler):</t>
  </si>
  <si>
    <t>class Extension(old_Extension):</t>
  </si>
  <si>
    <t>class IntelCCompiler(UnixCCompiler):</t>
  </si>
  <si>
    <t>class IntelItaniumCCompiler(IntelCCompiler):</t>
  </si>
  <si>
    <t>class IntelEM64TCCompiler(UnixCCompiler):</t>
  </si>
  <si>
    <t>class IntelCCompilerW(MSVCCompiler):</t>
  </si>
  <si>
    <t>class IntelEM64TCCompilerW(IntelCCompilerW):</t>
  </si>
  <si>
    <t>class CommandLineParser:</t>
  </si>
  <si>
    <t>class WindowsParser:</t>
  </si>
  <si>
    <t>class PosixParser:</t>
  </si>
  <si>
    <t>class _Config:</t>
  </si>
  <si>
    <t>class _Distutils:</t>
  </si>
  <si>
    <t>class _Cache:</t>
  </si>
  <si>
    <t>class _Feature:</t>
  </si>
  <si>
    <t>class _Parse:</t>
  </si>
  <si>
    <t>class CCompilerOpt(_Config, _Distutils, _Cache, _CCompiler, _Feature, _Parse):</t>
  </si>
  <si>
    <t>class GnuFCompiler(FCompiler)</t>
  </si>
  <si>
    <t>class Gnu95FCompiler(GnuFCompiler):</t>
  </si>
  <si>
    <t>class CompaqFCompiler(FCompiler):</t>
  </si>
  <si>
    <t>class CompaqVisualFCompiler(FCompiler):</t>
  </si>
  <si>
    <t>class BaseIntelFCompiler(FCompiler):</t>
  </si>
  <si>
    <t>class IntelFCompiler(BaseIntelFCompiler):</t>
  </si>
  <si>
    <t>class IntelItaniumFCompiler(IntelFCompiler):</t>
  </si>
  <si>
    <t>class IntelEM64TFCompiler(IntelFCompiler):</t>
  </si>
  <si>
    <t>class IntelVisualFCompiler(BaseIntelFCompiler):</t>
  </si>
  <si>
    <t>class IntelItaniumVisualFCompiler(IntelVisualFCompiler):</t>
  </si>
  <si>
    <t>class IntelEM64VisualFCompiler(IntelVisualFCompiler):</t>
  </si>
  <si>
    <t>class NoneFCompiler(FCompiler):</t>
  </si>
  <si>
    <t>class BaseNAGFCompiler(FCompiler):</t>
  </si>
  <si>
    <t>class NAGFCompiler(BaseNAGFCompiler):</t>
  </si>
  <si>
    <t>class NAGFORCompiler(BaseNAGFCompiler):</t>
  </si>
  <si>
    <t>class PGroupFCompiler(FCompiler):</t>
  </si>
  <si>
    <t>class PGroupFlangCompiler(FCompiler):</t>
  </si>
  <si>
    <t>class IBMFCompiler(FCompiler):</t>
  </si>
  <si>
    <t>class SunFCompiler(FCompiler):</t>
  </si>
  <si>
    <t>class NVHPCFCompiler(FCompiler):</t>
  </si>
  <si>
    <t>class LaheyFCompiler(FCompiler):</t>
  </si>
  <si>
    <t>class CompilerNotFound(Exception):</t>
  </si>
  <si>
    <t>class FCompiler(CCompiler):</t>
  </si>
  <si>
    <t>class G95FCompiler(FCompiler):</t>
  </si>
  <si>
    <t>class MIPSFCompiler(FCompiler):</t>
  </si>
  <si>
    <t>class HPUXFCompiler(FCompiler):</t>
  </si>
  <si>
    <t>class EnvironmentConfig:</t>
  </si>
  <si>
    <t>class PathScaleFCompiler(FCompiler):</t>
  </si>
  <si>
    <t>class AbsoftFCompiler(FCompiler):</t>
  </si>
  <si>
    <t>class VastFCompiler(GnuFCompiler):</t>
  </si>
  <si>
    <t>class build(old_build):</t>
  </si>
  <si>
    <t>class config_fc(Command):</t>
  </si>
  <si>
    <t>class config_cc(Command):</t>
  </si>
  <si>
    <t>class build_ext (old_build_ext):</t>
  </si>
  <si>
    <t>class config(old_config):</t>
  </si>
  <si>
    <t>class GrabStdout:</t>
  </si>
  <si>
    <t>class install_headers (old_install_headers):</t>
  </si>
  <si>
    <t>class build_py(old_build_py):</t>
  </si>
  <si>
    <t>class build_src(build_ext.build_ext):</t>
  </si>
  <si>
    <t>class sdist(old_sdist):</t>
  </si>
  <si>
    <t>class build_scripts(old_build_scripts):</t>
  </si>
  <si>
    <t>class bdist_rpm(old_bdist_rpm):</t>
  </si>
  <si>
    <t>class install_clib(Command):</t>
  </si>
  <si>
    <t>class build_clib(old_build_clib):</t>
  </si>
  <si>
    <t>class egg_info(_egg_info):</t>
  </si>
  <si>
    <t>class install(old_install):</t>
  </si>
  <si>
    <t>class develop(old_develop):</t>
  </si>
  <si>
    <t>class install_data (old_install_data):</t>
  </si>
  <si>
    <t>class contextlib_nullcontext:</t>
  </si>
  <si>
    <t>class dummy_ctype:</t>
  </si>
  <si>
    <t>class _missing_ctypes:</t>
  </si>
  <si>
    <t>class _ctypes:</t>
  </si>
  <si>
    <t>class _Stream:</t>
  </si>
  <si>
    <t>class recursive:</t>
  </si>
  <si>
    <t>class _OrderedCounter(Counter, OrderedDict):</t>
  </si>
  <si>
    <t>class format_parser:</t>
  </si>
  <si>
    <t>class record(nt.void):</t>
  </si>
  <si>
    <t>class recarray(ndarray):</t>
  </si>
  <si>
    <t>class MismatchCAPIWarning(Warning):</t>
  </si>
  <si>
    <t>class memmap(ndarray):</t>
  </si>
  <si>
    <t>class MachArLike:</t>
  </si>
  <si>
    <t>class finfo:</t>
  </si>
  <si>
    <t>class iinfo:</t>
  </si>
  <si>
    <t>class chararray(ndarray):</t>
  </si>
  <si>
    <t>class MachAr:</t>
  </si>
  <si>
    <t>class CallOnceOnly:</t>
  </si>
  <si>
    <t>class ComplexWarning(RuntimeWarning):</t>
  </si>
  <si>
    <t>class _unspecified:</t>
  </si>
  <si>
    <t>class errstate(contextlib.ContextDecorator):</t>
  </si>
  <si>
    <t>class UFuncTypeError(TypeError):</t>
  </si>
  <si>
    <t>class _UFuncBinaryResolutionError(UFuncTypeError):</t>
  </si>
  <si>
    <t>class _UFuncNoLoopError(UFuncTypeError):</t>
  </si>
  <si>
    <t>class _UFuncCastingError(UFuncTypeError):</t>
  </si>
  <si>
    <t>class _UFuncInputCastingError(_UFuncCastingError):</t>
  </si>
  <si>
    <t>class _UFuncOutputCastingError(_UFuncCastingError):</t>
  </si>
  <si>
    <t>class TooHardError(RuntimeError):</t>
  </si>
  <si>
    <t>class AxisError(ValueError, IndexError):</t>
  </si>
  <si>
    <t>class _ArrayMemoryError(MemoryError):</t>
  </si>
  <si>
    <t>class _typedict(dict):</t>
  </si>
  <si>
    <t>class FloatingFormat:</t>
  </si>
  <si>
    <t>class IntegerFormat:</t>
  </si>
  <si>
    <t>class BoolFormat:</t>
  </si>
  <si>
    <t>class ComplexFloatingFormat:</t>
  </si>
  <si>
    <t>class _TimelikeFormat:</t>
  </si>
  <si>
    <t>class DatetimeFormat(_TimelikeFormat):</t>
  </si>
  <si>
    <t>class TimedeltaFormat(_TimelikeFormat):</t>
  </si>
  <si>
    <t>class SubArrayFormat:</t>
  </si>
  <si>
    <t>class StructuredVoidFormat:</t>
  </si>
  <si>
    <t>class CommaDecimalPointLocale:</t>
  </si>
  <si>
    <t>class StealRef:</t>
  </si>
  <si>
    <t>class NonNull:</t>
  </si>
  <si>
    <t>class Function:</t>
  </si>
  <si>
    <t>class ParseError(Exception):</t>
  </si>
  <si>
    <t>class TypeApi:</t>
  </si>
  <si>
    <t>class GlobalVarApi:</t>
  </si>
  <si>
    <t>class BoolValuesApi:</t>
  </si>
  <si>
    <t>class FunctionApi:</t>
  </si>
  <si>
    <t>class FullTypeDescr:</t>
  </si>
  <si>
    <t>class FuncNameSuffix:</t>
  </si>
  <si>
    <t>class TypeDescription:</t>
  </si>
  <si>
    <t>class Ufunc:</t>
  </si>
  <si>
    <t>class numpy_linalg_lapack_lite(system_info):</t>
  </si>
  <si>
    <t>class LinAlgError(Exception):</t>
  </si>
  <si>
    <t>class MyScanner(Scanner):</t>
  </si>
  <si>
    <t>class LenSubsScanner(MyScanner):</t>
  </si>
  <si>
    <t>class LineQueue:</t>
  </si>
  <si>
    <t>class CommentQueue(LineQueue):</t>
  </si>
  <si>
    <t>class FortranRoutine:</t>
  </si>
  <si>
    <t>class UnknownFortranRoutine(FortranRoutine):</t>
  </si>
  <si>
    <t>class FortranLibrary:</t>
  </si>
  <si>
    <t>class LapackLibrary(FortranLibrary):</t>
  </si>
  <si>
    <t>class F2CError(Exception):</t>
  </si>
  <si>
    <t>class LineIterator:</t>
  </si>
  <si>
    <t>class PushbackIterator:</t>
  </si>
  <si>
    <t>class _fromnxfunction:</t>
  </si>
  <si>
    <t>class _fromnxfunction_single(_fromnxfunction):</t>
  </si>
  <si>
    <t>class _fromnxfunction_seq(_fromnxfunction):</t>
  </si>
  <si>
    <t>class _fromnxfunction_args(_fromnxfunction):</t>
  </si>
  <si>
    <t>class _fromnxfunction_allargs(_fromnxfunction):</t>
  </si>
  <si>
    <t>class MAxisConcatenator(AxisConcatenator):</t>
  </si>
  <si>
    <t>class mr_class(MAxisConcatenator):</t>
  </si>
  <si>
    <t>class MaskedArrayFutureWarning(FutureWarning):</t>
  </si>
  <si>
    <t>class MAError(Exception):</t>
  </si>
  <si>
    <t>class MaskError(MAError):</t>
  </si>
  <si>
    <t>class _DomainCheckInterval:</t>
  </si>
  <si>
    <t>class _DomainTan:</t>
  </si>
  <si>
    <t>class _DomainSafeDivide:</t>
  </si>
  <si>
    <t>class _DomainGreater:</t>
  </si>
  <si>
    <t>class _DomainGreaterEqual:</t>
  </si>
  <si>
    <t>class _MaskedUFunc:</t>
  </si>
  <si>
    <t>class _MaskedUnaryOperation(_MaskedUFunc):</t>
  </si>
  <si>
    <t>class _MaskedBinaryOperation(_MaskedUFunc):</t>
  </si>
  <si>
    <t>class _DomainedBinaryOperation(_MaskedUFunc):</t>
  </si>
  <si>
    <t>class _MaskedPrintOption:</t>
  </si>
  <si>
    <t>class MaskedIterator:</t>
  </si>
  <si>
    <t>class MaskedArray(ndarray):</t>
  </si>
  <si>
    <t>class mvoid(MaskedArray):</t>
  </si>
  <si>
    <t>class MaskedConstant(MaskedArray):</t>
  </si>
  <si>
    <t>class _extrema_operation(_MaskedUFunc):</t>
  </si>
  <si>
    <t>class _frommethod:</t>
  </si>
  <si>
    <t>class _convert2ma:</t>
  </si>
  <si>
    <t>class ModuleTester:</t>
  </si>
  <si>
    <t>class MaskedRecords(MaskedArray):</t>
  </si>
  <si>
    <t>class _BoolOp(Protocol[_GenericType_co]):</t>
  </si>
  <si>
    <t>class _BoolBitOp(Protocol[_GenericType_co]):</t>
  </si>
  <si>
    <t>class _BoolSub(Protocol):</t>
  </si>
  <si>
    <t>class _BoolTrueDiv(Protocol):</t>
  </si>
  <si>
    <t>class _TD64Div(Protocol[_NumberType_co]):</t>
  </si>
  <si>
    <t>class _IntTrueDiv(Protocol):</t>
  </si>
  <si>
    <t>class _UnsignedIntOp(Protocol):</t>
  </si>
  <si>
    <t>class _UnsignedIntBitOp(Protocol):</t>
  </si>
  <si>
    <t xml:space="preserve"> class _SignedIntOp(Protocol):</t>
  </si>
  <si>
    <t>class _SignedIntBitOp(Protocol):</t>
  </si>
  <si>
    <t>class _FloatOp(Protocol):</t>
  </si>
  <si>
    <t>class _ComplexOp(Protocol):</t>
  </si>
  <si>
    <t>class _NumberOp(Protocol):</t>
  </si>
  <si>
    <t>class _DtypeDictBase(TypedDict):</t>
  </si>
  <si>
    <t>class _DtypeDict(_DtypeDictBase, total=False):</t>
  </si>
  <si>
    <t>class _SupportsDtype(Protocol):</t>
  </si>
  <si>
    <t>class _SupportsArray(Protocol):</t>
  </si>
  <si>
    <t>class Test:</t>
  </si>
  <si>
    <t>class A:</t>
  </si>
  <si>
    <t>class Index:</t>
  </si>
  <si>
    <t>class SubClass(np.ndarray): ...</t>
  </si>
  <si>
    <t>class D:</t>
  </si>
  <si>
    <t>class C:</t>
  </si>
  <si>
    <t>class B:</t>
  </si>
  <si>
    <t>class SubArray(np.ndarray):</t>
  </si>
  <si>
    <t>class F2PYError(Exception):</t>
  </si>
  <si>
    <t>class throw_error:</t>
  </si>
  <si>
    <t>class F2PyTest:</t>
  </si>
  <si>
    <t>class GenericObject:</t>
  </si>
  <si>
    <t>class NoseTester:</t>
  </si>
  <si>
    <t>class NumpyDocTestFinder(doctest.DocTestFinder):</t>
  </si>
  <si>
    <t>class NumpyOutputChecker(doctest.OutputChecker):</t>
  </si>
  <si>
    <t>class NumpyDocTestCase(npd.DocTestCase):</t>
  </si>
  <si>
    <t>class NumpyDoctest(npd.Doctest):</t>
  </si>
  <si>
    <t>class Unplugger:</t>
  </si>
  <si>
    <t>class KnownFailurePlugin(ErrorClassPlugin):</t>
  </si>
  <si>
    <t>class FPUModeCheckPlugin(Plugin):</t>
  </si>
  <si>
    <t>class NumpyTestProgram(nose.core.TestProgram):</t>
  </si>
  <si>
    <t>class KnownFailureException(Exception):</t>
  </si>
  <si>
    <t>class _Dummy(unittest.TestCase):</t>
  </si>
  <si>
    <t>class IgnoreException(Exception):</t>
  </si>
  <si>
    <t>class clear_and_catch_warnings(warnings.catch_warnings):</t>
  </si>
  <si>
    <t>class suppress_warnings:</t>
  </si>
  <si>
    <t>class param(_param):</t>
  </si>
  <si>
    <t>class QuietOrderedDict(MaybeOrderedDict):</t>
  </si>
  <si>
    <t>class parameterized:</t>
  </si>
  <si>
    <t>class LineSplitter:</t>
  </si>
  <si>
    <t>class NameValidator:</t>
  </si>
  <si>
    <t>class ConverterError(Exception):</t>
  </si>
  <si>
    <t>class ConverterLockError(ConverterError):</t>
  </si>
  <si>
    <t>class ConversionWarning(UserWarning):</t>
  </si>
  <si>
    <t>class StringConverter:</t>
  </si>
  <si>
    <t>class NDArrayOperatorsMixin:</t>
  </si>
  <si>
    <t>class NumpyVersion():</t>
  </si>
  <si>
    <t>class container:</t>
  </si>
  <si>
    <t>class nd_grid:</t>
  </si>
  <si>
    <t>class MGridClass(nd_grid):</t>
  </si>
  <si>
    <t>class OGridClass(nd_grid):</t>
  </si>
  <si>
    <t>class AxisConcatenator:</t>
  </si>
  <si>
    <t>class RClass(AxisConcatenator):</t>
  </si>
  <si>
    <t>class CClass(AxisConcatenator):</t>
  </si>
  <si>
    <t>class ndenumerate:</t>
  </si>
  <si>
    <t>class ndindex:</t>
  </si>
  <si>
    <t>class IndexExpression:</t>
  </si>
  <si>
    <t>class BagObj:</t>
  </si>
  <si>
    <t>class NpzFile(Mapping):</t>
  </si>
  <si>
    <t>class WriteWrap:</t>
  </si>
  <si>
    <t>class DummyArray:</t>
  </si>
  <si>
    <t>class _Deprecate:</t>
  </si>
  <si>
    <t>class Arrayterator:</t>
  </si>
  <si>
    <t>class vectorize:</t>
  </si>
  <si>
    <t>class RankWarning(UserWarning):</t>
  </si>
  <si>
    <t>class poly1d:</t>
  </si>
  <si>
    <t>class _FileOpeners:</t>
  </si>
  <si>
    <t>class DataSource:</t>
  </si>
  <si>
    <t>class Repository (DataSource):</t>
  </si>
  <si>
    <t>class matrix(N.ndarray):</t>
  </si>
  <si>
    <t>class Laguerre(ABCPolyBase):</t>
  </si>
  <si>
    <t>class ABCPolyBase(abc.ABC):</t>
  </si>
  <si>
    <t>class PolyError(Exception):</t>
  </si>
  <si>
    <t>class PolyDomainError(PolyError):</t>
  </si>
  <si>
    <t>class PolyBase:</t>
  </si>
  <si>
    <t>class HermiteE(ABCPolyBase):</t>
  </si>
  <si>
    <t>class Chebyshev(ABCPolyBase):</t>
  </si>
  <si>
    <t>class Polynomial(ABCPolyBase):</t>
  </si>
  <si>
    <t>class Legendre(ABCPolyBase):</t>
  </si>
  <si>
    <t>class Hermite(ABCPolyBase):</t>
  </si>
  <si>
    <t>class Records(Benchmark):</t>
  </si>
  <si>
    <t>class LaplaceInplace(Benchmark):</t>
  </si>
  <si>
    <t>class MaxesOfDots(Benchmark):</t>
  </si>
  <si>
    <t>class DuckArray:</t>
  </si>
  <si>
    <t>class ArrayFunction(Benchmark):</t>
  </si>
  <si>
    <t>class Histogram1D(Benchmark):</t>
  </si>
  <si>
    <t>class Histogram2D(Benchmark):</t>
  </si>
  <si>
    <t>class Bincount(Benchmark):</t>
  </si>
  <si>
    <t>class Median(Benchmark):</t>
  </si>
  <si>
    <t>class Percentile(Benchmark):</t>
  </si>
  <si>
    <t>class Select(Benchmark):</t>
  </si>
  <si>
    <t>class SortGenerator:</t>
  </si>
  <si>
    <t>class Sort(Benchmark):</t>
  </si>
  <si>
    <t>class SortWorst(Benchmark):</t>
  </si>
  <si>
    <t>class Where(Benchmark):</t>
  </si>
  <si>
    <t>class Take(Benchmark):</t>
  </si>
  <si>
    <t>class PutMask(Benchmark):</t>
  </si>
  <si>
    <t>class Eindot(Benchmark):</t>
  </si>
  <si>
    <t>class Linalg(Benchmark):</t>
  </si>
  <si>
    <t>class Lstsq(Benchmark):</t>
  </si>
  <si>
    <t>class Einsum(Benchmark):</t>
  </si>
  <si>
    <t>class Random(Benchmark):</t>
  </si>
  <si>
    <t>class Shuffle(Benchmark):</t>
  </si>
  <si>
    <t>class Randint(Benchmark):</t>
  </si>
  <si>
    <t>class Randint_dtype(Benchmark):</t>
  </si>
  <si>
    <t>class Permutation(Benchmark):</t>
  </si>
  <si>
    <t>class RNG(Benchmark):</t>
  </si>
  <si>
    <t>class Bounded(Benchmark):</t>
  </si>
  <si>
    <t>class Choice(Benchmark):</t>
  </si>
  <si>
    <t>class Benchmark:</t>
  </si>
  <si>
    <t>class TrimZeros(Benchmark):</t>
  </si>
  <si>
    <t>class MA(Benchmark):</t>
  </si>
  <si>
    <t>class Indexing(Benchmark):</t>
  </si>
  <si>
    <t>class UFunc(Benchmark):</t>
  </si>
  <si>
    <t>class Concatenate(Benchmark):</t>
  </si>
  <si>
    <t>class ScalarMath(Benchmark):</t>
  </si>
  <si>
    <t>class Block2D(Benchmark):</t>
  </si>
  <si>
    <t>class Block3D(Benchmark):</t>
  </si>
  <si>
    <t>class ArrayCoercionSmall(Benchmark):</t>
  </si>
  <si>
    <t>class Broadcast(Benchmark):</t>
  </si>
  <si>
    <t>class Custom(Benchmark):</t>
  </si>
  <si>
    <t>class CustomInplace(Benchmark):</t>
  </si>
  <si>
    <t>class CustomScalar(Benchmark):</t>
  </si>
  <si>
    <t>class Scalar(Benchmark):</t>
  </si>
  <si>
    <t>class ArgPack:</t>
  </si>
  <si>
    <t>class ArgParsing(Benchmark):</t>
  </si>
  <si>
    <t>class ArgParsingReduce(Benchmark):</t>
  </si>
  <si>
    <t>class ScalarIndexing(Benchmark):</t>
  </si>
  <si>
    <t>class IndexingSeparate(Benchmark):</t>
  </si>
  <si>
    <t>class IndexingStructured0D(Benchmark):</t>
  </si>
  <si>
    <t>class AddReduce(Benchmark):</t>
  </si>
  <si>
    <t>class AddReduceSeparate(Benchmark):</t>
  </si>
  <si>
    <t>class AnyAll(Benchmark):</t>
  </si>
  <si>
    <t>class MinMax(Benchmark):</t>
  </si>
  <si>
    <t>class ArgMax(Benchmark):</t>
  </si>
  <si>
    <t>class SmallReduction(Benchmark):</t>
  </si>
  <si>
    <t>class Copy(Benchmark):</t>
  </si>
  <si>
    <t>class CopyTo(Benchmark):</t>
  </si>
  <si>
    <t>class Savez(Benchmark):</t>
  </si>
  <si>
    <t>class LoadtxtCSVComments(Benchmark):</t>
  </si>
  <si>
    <t>class LoadtxtCSVdtypes(Benchmark):</t>
  </si>
  <si>
    <t>class LoadtxtCSVStructured(Benchmark):</t>
  </si>
  <si>
    <t>class LoadtxtCSVSkipRows(Benchmark):</t>
  </si>
  <si>
    <t>class LoadtxtReadUint64Integers(Benchmark):</t>
  </si>
  <si>
    <t>class LoadtxtUseColsCSV(Benchmark):</t>
  </si>
  <si>
    <t>class LoadtxtCSVDateTime(Benchmark):</t>
  </si>
  <si>
    <t>class Pad(Benchmark):</t>
  </si>
  <si>
    <t>class Nan(Benchmark):</t>
  </si>
  <si>
    <t>class Core(Benchmark):</t>
  </si>
  <si>
    <t>class Temporaries(Benchmark):</t>
  </si>
  <si>
    <t>class CorrConv(Benchmark):</t>
  </si>
  <si>
    <t>class CountNonzero(Benchmark):</t>
  </si>
  <si>
    <t>class PackBits(Benchmark):</t>
  </si>
  <si>
    <t>class UnpackBits(Benchmark):</t>
  </si>
  <si>
    <t>class Indices(Benchmark):</t>
  </si>
  <si>
    <t>class VarComplex(Benchmark):</t>
  </si>
  <si>
    <t>class Import(Benchmark):</t>
  </si>
  <si>
    <t>class AVX_UFunc(Benchmark):</t>
  </si>
  <si>
    <t>class AVX_UFunc_log(Benchmark):</t>
  </si>
  <si>
    <t>class AVX_BFunc(Benchmark):</t>
  </si>
  <si>
    <t>class AVX_ldexp(Benchmark):</t>
  </si>
  <si>
    <t>class AVX_cmplx_arithmetic(Benchmark):</t>
  </si>
  <si>
    <t>class AVX_cmplx_funcs(Benchmark):</t>
  </si>
  <si>
    <t>class Mandelbrot(Benchmark):</t>
  </si>
  <si>
    <t>class LogisticRegression(Benchmark):</t>
  </si>
  <si>
    <t>class PyObject(ctypes.Structure):</t>
  </si>
  <si>
    <t>class PyTypeObject(ctypes.Structure):</t>
  </si>
  <si>
    <t>class NumPyLexer(CLexer):</t>
  </si>
  <si>
    <t>class FakeCCompilerOpt(CCompilerOpt):</t>
  </si>
  <si>
    <t>class NotArray:</t>
  </si>
  <si>
    <t>class AttrArray:</t>
  </si>
  <si>
    <t>class ArrayBase(abc.ABC):</t>
  </si>
  <si>
    <t>class ABCArray1(ArrayBase):</t>
  </si>
  <si>
    <t>class ABCArray2:</t>
  </si>
  <si>
    <t>Class Name</t>
  </si>
  <si>
    <t>Parent Class</t>
  </si>
  <si>
    <t>Lineno</t>
  </si>
  <si>
    <t>DIT</t>
  </si>
  <si>
    <t>Subclass</t>
  </si>
  <si>
    <t>Superclass</t>
  </si>
  <si>
    <t>_pkg_config_info</t>
  </si>
  <si>
    <t>old_config</t>
  </si>
  <si>
    <t>_Config</t>
  </si>
  <si>
    <t>_Distutils</t>
  </si>
  <si>
    <t xml:space="preserve"> _Cache</t>
  </si>
  <si>
    <t xml:space="preserve"> _Ccompiler</t>
  </si>
  <si>
    <t xml:space="preserve"> _Feature</t>
  </si>
  <si>
    <t>_Parse</t>
  </si>
  <si>
    <t>sdist</t>
  </si>
  <si>
    <t>build_clib</t>
  </si>
  <si>
    <t>old_build_clib</t>
  </si>
  <si>
    <t>build_ext</t>
  </si>
  <si>
    <t>old_build_ext</t>
  </si>
  <si>
    <t>DocTestRunner</t>
  </si>
  <si>
    <t>doctest</t>
  </si>
  <si>
    <t>OutputChecker</t>
  </si>
  <si>
    <t>NodeVisitor</t>
  </si>
  <si>
    <t>ast</t>
  </si>
  <si>
    <t>Exception</t>
  </si>
  <si>
    <t>dict</t>
  </si>
  <si>
    <t>Template</t>
  </si>
  <si>
    <t>HtmlFormatter</t>
  </si>
  <si>
    <t>DeprecationWarning</t>
  </si>
  <si>
    <t>_UFuncCastingError</t>
  </si>
  <si>
    <t>_ndptr_base</t>
  </si>
  <si>
    <t>_ndptr</t>
  </si>
  <si>
    <t>Distribution</t>
  </si>
  <si>
    <t>subclass</t>
  </si>
  <si>
    <t>CPUInfoBase</t>
  </si>
  <si>
    <t>superclass</t>
  </si>
  <si>
    <t>_MSVCCompiler</t>
  </si>
  <si>
    <t>IOError</t>
  </si>
  <si>
    <t>old_Log</t>
  </si>
  <si>
    <t>UnixCCompiler</t>
  </si>
  <si>
    <t>DistutilsError</t>
  </si>
  <si>
    <t>NotFoundError</t>
  </si>
  <si>
    <t>LapackNotFoundError</t>
  </si>
  <si>
    <t>BlasNotFoundError</t>
  </si>
  <si>
    <t>system_info</t>
  </si>
  <si>
    <t>ftw_info</t>
  </si>
  <si>
    <t>mkl_info</t>
  </si>
  <si>
    <t>atlas_info</t>
  </si>
  <si>
    <t>atlas_3_10_info</t>
  </si>
  <si>
    <t>atlas_blas_info</t>
  </si>
  <si>
    <t>atlas_threads_info</t>
  </si>
  <si>
    <t>atlas_3_10_blas_info</t>
  </si>
  <si>
    <t>atlas_3_10_threads_info</t>
  </si>
  <si>
    <t>lapack_opt_info</t>
  </si>
  <si>
    <t>_ilp64_opt_info_mixin</t>
  </si>
  <si>
    <t>lapack_ilp64_opt_info</t>
  </si>
  <si>
    <t>blas_opt_info</t>
  </si>
  <si>
    <t xml:space="preserve"> _ilp64_opt_info_mixin</t>
  </si>
  <si>
    <t>blas_ilp64_opt_info</t>
  </si>
  <si>
    <t>blas_info</t>
  </si>
  <si>
    <t>openblas_info</t>
  </si>
  <si>
    <t>openblas_lapack_info</t>
  </si>
  <si>
    <t>openblas_ilp64_info</t>
  </si>
  <si>
    <t>openblas_ilp64_lapack_info</t>
  </si>
  <si>
    <t>openblas64__info</t>
  </si>
  <si>
    <t>_numpy_info</t>
  </si>
  <si>
    <t>FCompiler</t>
  </si>
  <si>
    <t>BaseIntelFCompiler</t>
  </si>
  <si>
    <t>Benchmark</t>
  </si>
  <si>
    <t>Protocol</t>
  </si>
  <si>
    <t>CygwinCCompiler</t>
  </si>
  <si>
    <t>cygwinccompiler</t>
  </si>
  <si>
    <t>disutils</t>
  </si>
  <si>
    <t>MSVCCompiler</t>
  </si>
  <si>
    <t>old_Extension</t>
  </si>
  <si>
    <t>IntelCCompiler</t>
  </si>
  <si>
    <t>IntelCCompilerW</t>
  </si>
  <si>
    <t>GnuFCompiler</t>
  </si>
  <si>
    <t>IntelFCompiler</t>
  </si>
  <si>
    <t>IntelVisualFCompiler</t>
  </si>
  <si>
    <t>BaseNAGFCompiler</t>
  </si>
  <si>
    <t>Command</t>
  </si>
  <si>
    <t>CCompiler</t>
  </si>
  <si>
    <t>CCompilerOpt</t>
  </si>
  <si>
    <t>old_build</t>
  </si>
  <si>
    <t>old_build_py</t>
  </si>
  <si>
    <t>old_build_scripts</t>
  </si>
  <si>
    <t>old_sdist</t>
  </si>
  <si>
    <t>old_install_headers</t>
  </si>
  <si>
    <t>old_bdist_rpm</t>
  </si>
  <si>
    <t>UFuncTypeError</t>
  </si>
  <si>
    <t>ABCPolyBase</t>
  </si>
  <si>
    <t>ArrayBase</t>
  </si>
  <si>
    <t>ndarray</t>
  </si>
  <si>
    <t>np</t>
  </si>
  <si>
    <t>N</t>
  </si>
  <si>
    <t>_egg_info</t>
  </si>
  <si>
    <t>old_install</t>
  </si>
  <si>
    <t>old_install_data</t>
  </si>
  <si>
    <t>old_develop</t>
  </si>
  <si>
    <t>Counter</t>
  </si>
  <si>
    <t>OrderedDict</t>
  </si>
  <si>
    <t>MaybeOrderedDict</t>
  </si>
  <si>
    <t>RuntimeError</t>
  </si>
  <si>
    <t>void</t>
  </si>
  <si>
    <t>nt</t>
  </si>
  <si>
    <t>RuntimeWarning</t>
  </si>
  <si>
    <t>ContextDecorator</t>
  </si>
  <si>
    <t>contextlib</t>
  </si>
  <si>
    <t>ValueError</t>
  </si>
  <si>
    <t>IndexError</t>
  </si>
  <si>
    <t>Warning</t>
  </si>
  <si>
    <t>UserWarning</t>
  </si>
  <si>
    <t>FutureWarning</t>
  </si>
  <si>
    <t>warnings</t>
  </si>
  <si>
    <t>catch_warnings</t>
  </si>
  <si>
    <t>TypeError</t>
  </si>
  <si>
    <t>MemoryError</t>
  </si>
  <si>
    <t>_TimelikeFormat</t>
  </si>
  <si>
    <t>Scanner</t>
  </si>
  <si>
    <t>MyScanner</t>
  </si>
  <si>
    <t>_fromnxfunction</t>
  </si>
  <si>
    <t>_MaskedUFunc</t>
  </si>
  <si>
    <t>MaskedArray</t>
  </si>
  <si>
    <t>LineQueue</t>
  </si>
  <si>
    <t>FortranRoutine</t>
  </si>
  <si>
    <t>FortranLibrary</t>
  </si>
  <si>
    <t>AxisConcatenator</t>
  </si>
  <si>
    <t>MAxisConcatenator</t>
  </si>
  <si>
    <t>TypedDict</t>
  </si>
  <si>
    <t>MAError</t>
  </si>
  <si>
    <t>_DtypeDictBase</t>
  </si>
  <si>
    <t>DocTestFinder</t>
  </si>
  <si>
    <t>nd_grid</t>
  </si>
  <si>
    <t>DocTestCase</t>
  </si>
  <si>
    <t>npd</t>
  </si>
  <si>
    <t>ErrorClassPlugin</t>
  </si>
  <si>
    <t>Plugin</t>
  </si>
  <si>
    <t>ConverterError</t>
  </si>
  <si>
    <t>_param</t>
  </si>
  <si>
    <t>PolyError</t>
  </si>
  <si>
    <t>CLexer</t>
  </si>
  <si>
    <t>Structure</t>
  </si>
  <si>
    <t>ctypes</t>
  </si>
  <si>
    <t>Mapping</t>
  </si>
  <si>
    <t>abc.ABC</t>
  </si>
  <si>
    <t>class ArrayBase(ABC):</t>
  </si>
  <si>
    <t>DataSource</t>
  </si>
  <si>
    <t>TestCase</t>
  </si>
  <si>
    <t>unittest</t>
  </si>
  <si>
    <t>TestProgram</t>
  </si>
  <si>
    <t>core</t>
  </si>
  <si>
    <t>nose</t>
  </si>
  <si>
    <t>Class</t>
  </si>
  <si>
    <t>NOC</t>
  </si>
  <si>
    <t>_Ccompiler</t>
  </si>
  <si>
    <t>_Cache</t>
  </si>
  <si>
    <t>_Disutils</t>
  </si>
  <si>
    <t>CompaqFCompiler</t>
  </si>
  <si>
    <t>CompaqVisualFCompiler</t>
  </si>
  <si>
    <t>NoneFCompiler</t>
  </si>
  <si>
    <t>PGroupFlangCompiler</t>
  </si>
  <si>
    <t>IBMFCompiler</t>
  </si>
  <si>
    <t>SunFCompiler</t>
  </si>
  <si>
    <t>NVHPCFCompiler</t>
  </si>
  <si>
    <t>LaheyFCompiler</t>
  </si>
  <si>
    <t>G95FCompiler</t>
  </si>
  <si>
    <t>MIPSFCompiler</t>
  </si>
  <si>
    <t>HPUXFCompiler</t>
  </si>
  <si>
    <t>PathScaleFCompiler</t>
  </si>
  <si>
    <t>AbsoftFCompiler</t>
  </si>
  <si>
    <t>PGroupFCompiler</t>
  </si>
  <si>
    <t>Ccompiler</t>
  </si>
  <si>
    <t>Gnu95FCompiler</t>
  </si>
  <si>
    <t>VastFCompiler</t>
  </si>
  <si>
    <t>IntelEM64TFCompiler</t>
  </si>
  <si>
    <t>IntelItaniumFCompiler</t>
  </si>
  <si>
    <t>IntelEM64VisualFCompiler</t>
  </si>
  <si>
    <t>IntelItaniumVisualFCompiler</t>
  </si>
  <si>
    <t>NAGFCompiler</t>
  </si>
  <si>
    <t>NAGFORCompiler</t>
  </si>
  <si>
    <t>Mingw32CCompiler</t>
  </si>
  <si>
    <t>IntelEM64TCCompilerW</t>
  </si>
  <si>
    <t>PathScaleCCompiler</t>
  </si>
  <si>
    <t>IntelEM64TCCompiler</t>
  </si>
  <si>
    <t>IntelItaniumCCompiler</t>
  </si>
  <si>
    <t>FakeCCompilerOpt</t>
  </si>
  <si>
    <t>config_fc</t>
  </si>
  <si>
    <t>config_cc</t>
  </si>
  <si>
    <t xml:space="preserve"> install_clib</t>
  </si>
  <si>
    <t>docTest</t>
  </si>
  <si>
    <t>NumpyDocTestFinder</t>
  </si>
  <si>
    <t>DTRunner</t>
  </si>
  <si>
    <t>Checker</t>
  </si>
  <si>
    <t>NumpyOutputChecker</t>
  </si>
  <si>
    <t>config</t>
  </si>
  <si>
    <t>sdist_checked</t>
  </si>
  <si>
    <t>_TemplateContinue</t>
  </si>
  <si>
    <t>new_build_clib</t>
  </si>
  <si>
    <t>new_build_ext</t>
  </si>
  <si>
    <t>build_src</t>
  </si>
  <si>
    <t xml:space="preserve">build_ext </t>
  </si>
  <si>
    <t>build</t>
  </si>
  <si>
    <t>build_py</t>
  </si>
  <si>
    <t>build_scripts</t>
  </si>
  <si>
    <t>install_headers</t>
  </si>
  <si>
    <t>bdist_rpm</t>
  </si>
  <si>
    <t>install</t>
  </si>
  <si>
    <t>install_data</t>
  </si>
  <si>
    <t>develop</t>
  </si>
  <si>
    <t>FindAttributes</t>
  </si>
  <si>
    <t>bunch</t>
  </si>
  <si>
    <t>_typeddict</t>
  </si>
  <si>
    <t>TemplateError</t>
  </si>
  <si>
    <t>_TemplateBreak</t>
  </si>
  <si>
    <t>CompilerNotFound</t>
  </si>
  <si>
    <t>ParseError</t>
  </si>
  <si>
    <t>LinAlgError</t>
  </si>
  <si>
    <t>F2CEError</t>
  </si>
  <si>
    <t>F2PYError</t>
  </si>
  <si>
    <t>KnownFailureException</t>
  </si>
  <si>
    <t>IgnoreException</t>
  </si>
  <si>
    <t>MaskError</t>
  </si>
  <si>
    <t>ConverterLockError</t>
  </si>
  <si>
    <t>PolyDomainError</t>
  </si>
  <si>
    <t>HTMLTemplate</t>
  </si>
  <si>
    <t>FunctionHtmlFormatter</t>
  </si>
  <si>
    <t>ModuleDeprecationWarning</t>
  </si>
  <si>
    <t>_concrete_ndptr</t>
  </si>
  <si>
    <t>NumpyDistribution</t>
  </si>
  <si>
    <t>LinuxCPUInfo</t>
  </si>
  <si>
    <t>IRIXCPUInfo</t>
  </si>
  <si>
    <t>DarwinCPUInfo</t>
  </si>
  <si>
    <t>SunOSCPUInfo</t>
  </si>
  <si>
    <t>Win32CPUInfo</t>
  </si>
  <si>
    <t>FormatError</t>
  </si>
  <si>
    <t>PkgNotFound</t>
  </si>
  <si>
    <t>AliasedOptionError</t>
  </si>
  <si>
    <t>AtlasNotFoundError</t>
  </si>
  <si>
    <t>FlameNotFoundError</t>
  </si>
  <si>
    <t>LapackILP64NotFoundError</t>
  </si>
  <si>
    <t>BlasOptNotFoundError</t>
  </si>
  <si>
    <t>BlasILP64NotFoundError</t>
  </si>
  <si>
    <t>FFTWNotFoundError</t>
  </si>
  <si>
    <t>DJBFFTNotFoundError</t>
  </si>
  <si>
    <t>NumericNotFoundError</t>
  </si>
  <si>
    <t>X11NotFoundError</t>
  </si>
  <si>
    <t>UmfpackNotFoundError</t>
  </si>
  <si>
    <t>LapackSrcNotFoundError</t>
  </si>
  <si>
    <t>BlasSrcNotFoundError</t>
  </si>
  <si>
    <t>TooHardError</t>
  </si>
  <si>
    <t>AxisError</t>
  </si>
  <si>
    <t>_UFuncBinaryResolutionError</t>
  </si>
  <si>
    <t>_UFuncNoLoopError</t>
  </si>
  <si>
    <t>_UFuncInputCastingError</t>
  </si>
  <si>
    <t>_UFuncOutputCastingError</t>
  </si>
  <si>
    <t xml:space="preserve"> _ArrayMemoryError</t>
  </si>
  <si>
    <t>Log</t>
  </si>
  <si>
    <t>fft_opt_info</t>
  </si>
  <si>
    <t>fftw_info</t>
  </si>
  <si>
    <t>djbfft_info</t>
  </si>
  <si>
    <t>lapack_info</t>
  </si>
  <si>
    <t>lapack_src_info</t>
  </si>
  <si>
    <t>flame_info</t>
  </si>
  <si>
    <t>accelerate_info</t>
  </si>
  <si>
    <t>blas_src_info</t>
  </si>
  <si>
    <t>x11_info</t>
  </si>
  <si>
    <t>numerix_info</t>
  </si>
  <si>
    <t>f2py_info</t>
  </si>
  <si>
    <t>boost_python_info</t>
  </si>
  <si>
    <t>agg2_info</t>
  </si>
  <si>
    <t>amd_info</t>
  </si>
  <si>
    <t>umfpack_info</t>
  </si>
  <si>
    <t>numpy_linalg_lapack_lite</t>
  </si>
  <si>
    <t>lapack_mkl_info</t>
  </si>
  <si>
    <t>blas_mkl_info</t>
  </si>
  <si>
    <t>lapack_atlas_info</t>
  </si>
  <si>
    <t>atlas_blas_threads_info</t>
  </si>
  <si>
    <t>lapack_atlas_threads_info</t>
  </si>
  <si>
    <t>lapack_atlas_3_10_info</t>
  </si>
  <si>
    <t>atlas_3_10_blas_threads_info</t>
  </si>
  <si>
    <t>lapack_atlas_3_10_threads_info</t>
  </si>
  <si>
    <t>lapack_ilp64_plain_opt_info</t>
  </si>
  <si>
    <t>lapack64__opt_info</t>
  </si>
  <si>
    <t>blas_ilp64_plain_opt_info</t>
  </si>
  <si>
    <t>blas64__opt_info</t>
  </si>
  <si>
    <t>blis_info</t>
  </si>
  <si>
    <t>openblas_clapack_info</t>
  </si>
  <si>
    <t>openblas64__lapack_info</t>
  </si>
  <si>
    <t>numarray_info</t>
  </si>
  <si>
    <t>Numeric_info</t>
  </si>
  <si>
    <t>numpy_info</t>
  </si>
  <si>
    <t>wx_info</t>
  </si>
  <si>
    <t>gdk_pixbuf_xlib_2_info</t>
  </si>
  <si>
    <t>gdk_pixbuf_2_info</t>
  </si>
  <si>
    <t>gdk_x11_2_info</t>
  </si>
  <si>
    <t>gdk_2_info</t>
  </si>
  <si>
    <t>gdk_info</t>
  </si>
  <si>
    <t>gtkp_x11_2_info</t>
  </si>
  <si>
    <t>gtkp_2_info</t>
  </si>
  <si>
    <t>xft_info</t>
  </si>
  <si>
    <t>freetype2_info</t>
  </si>
  <si>
    <t>fftw2_info</t>
  </si>
  <si>
    <t>fftw3_info</t>
  </si>
  <si>
    <t>dfftw_info</t>
  </si>
  <si>
    <t>sfftw_info</t>
  </si>
  <si>
    <t>fftw_threads_info</t>
  </si>
  <si>
    <t>dfftw_threads_info</t>
  </si>
  <si>
    <t>sfftw_threads_info</t>
  </si>
  <si>
    <t>Records</t>
  </si>
  <si>
    <t>LaplaceInplace</t>
  </si>
  <si>
    <t>MaxesOfDots</t>
  </si>
  <si>
    <t>ArrayFunction</t>
  </si>
  <si>
    <t>Histogram1D</t>
  </si>
  <si>
    <t>Histogram2D</t>
  </si>
  <si>
    <t>Bincount</t>
  </si>
  <si>
    <t>Median</t>
  </si>
  <si>
    <t>Percentile</t>
  </si>
  <si>
    <t>Select</t>
  </si>
  <si>
    <t>Sort</t>
  </si>
  <si>
    <t>SortWorst</t>
  </si>
  <si>
    <t>Where</t>
  </si>
  <si>
    <t>Take</t>
  </si>
  <si>
    <t>PutMask</t>
  </si>
  <si>
    <t>Eindot</t>
  </si>
  <si>
    <t>Linalg</t>
  </si>
  <si>
    <t>Lstq</t>
  </si>
  <si>
    <t>Einsum</t>
  </si>
  <si>
    <t>Random</t>
  </si>
  <si>
    <t>Shuffle</t>
  </si>
  <si>
    <t>RandInt</t>
  </si>
  <si>
    <t>RandInt_dtype</t>
  </si>
  <si>
    <t>Permutation</t>
  </si>
  <si>
    <t>RNG</t>
  </si>
  <si>
    <t>Bounded</t>
  </si>
  <si>
    <t>Choice</t>
  </si>
  <si>
    <t>TrimZeros</t>
  </si>
  <si>
    <t>MA</t>
  </si>
  <si>
    <t>Indexing</t>
  </si>
  <si>
    <t>Ufunc</t>
  </si>
  <si>
    <t>Concatenate</t>
  </si>
  <si>
    <t>ScalarMath</t>
  </si>
  <si>
    <t>Block2D</t>
  </si>
  <si>
    <t>Block3D</t>
  </si>
  <si>
    <t>ArrayCoercionSmall</t>
  </si>
  <si>
    <t>Broadcast</t>
  </si>
  <si>
    <t>Custom</t>
  </si>
  <si>
    <t>CustomInplace</t>
  </si>
  <si>
    <t>CustomScalar</t>
  </si>
  <si>
    <t>Scalar</t>
  </si>
  <si>
    <t>ArgParsing</t>
  </si>
  <si>
    <t>ArgParsingReduce</t>
  </si>
  <si>
    <t>ScalarIndexing</t>
  </si>
  <si>
    <t>IndexingSeperate</t>
  </si>
  <si>
    <t>IndexingStructured0D</t>
  </si>
  <si>
    <t>AddReduce</t>
  </si>
  <si>
    <t>AddReduceSeparate</t>
  </si>
  <si>
    <t>AnyAll</t>
  </si>
  <si>
    <t>MinMax</t>
  </si>
  <si>
    <t>ArgMax</t>
  </si>
  <si>
    <t>SmallReduction</t>
  </si>
  <si>
    <t>Copy</t>
  </si>
  <si>
    <t>CopyTo</t>
  </si>
  <si>
    <t>Savez</t>
  </si>
  <si>
    <t>LoadtxtCSVComments</t>
  </si>
  <si>
    <t>LoadtxtCSVdtypes</t>
  </si>
  <si>
    <t>LoadtxtCSVStructured</t>
  </si>
  <si>
    <t>LoadtxtCSVSkipRows</t>
  </si>
  <si>
    <t>LoadtxtReadUint64Integers</t>
  </si>
  <si>
    <t>LoadtxtUseColsCSV</t>
  </si>
  <si>
    <t>LoadtxtCSVDateTime</t>
  </si>
  <si>
    <t>Pad</t>
  </si>
  <si>
    <t>Nan</t>
  </si>
  <si>
    <t>Core</t>
  </si>
  <si>
    <t>Temporaries</t>
  </si>
  <si>
    <t>CorrConv</t>
  </si>
  <si>
    <t>CountNonzero</t>
  </si>
  <si>
    <t>PackBits</t>
  </si>
  <si>
    <t>UnpackBits</t>
  </si>
  <si>
    <t>Indices</t>
  </si>
  <si>
    <t>VarComplex</t>
  </si>
  <si>
    <t>Import</t>
  </si>
  <si>
    <t>AVX_UFunc</t>
  </si>
  <si>
    <t>AVX_UFunc_log</t>
  </si>
  <si>
    <t>AVX_BFunc</t>
  </si>
  <si>
    <t>AVX_ldexp</t>
  </si>
  <si>
    <t>AVX_cmplx_arithmetic</t>
  </si>
  <si>
    <t xml:space="preserve"> AVX_cmplx_funcs</t>
  </si>
  <si>
    <t>Mandelbrot</t>
  </si>
  <si>
    <t>LogisticRegression</t>
  </si>
  <si>
    <t>_BoolOp</t>
  </si>
  <si>
    <t>_BoolBitOp</t>
  </si>
  <si>
    <t>_BoolSub</t>
  </si>
  <si>
    <t>_BoolTrueDiv</t>
  </si>
  <si>
    <t>_TD64Div</t>
  </si>
  <si>
    <t>_IntTrueDiv</t>
  </si>
  <si>
    <t>_UnsignedIntOp</t>
  </si>
  <si>
    <t>_UnsignedIntBitOp</t>
  </si>
  <si>
    <t>_SignedIntOp</t>
  </si>
  <si>
    <t>_SignedIntBitOp</t>
  </si>
  <si>
    <t>_FloatOp</t>
  </si>
  <si>
    <t>_ComplexOp</t>
  </si>
  <si>
    <t>_NumberOp</t>
  </si>
  <si>
    <t xml:space="preserve"> _SupportsDtype</t>
  </si>
  <si>
    <t>_SupportsArray</t>
  </si>
  <si>
    <t>Extension</t>
  </si>
  <si>
    <t>recarray</t>
  </si>
  <si>
    <t>memmap</t>
  </si>
  <si>
    <t>chararray</t>
  </si>
  <si>
    <t>SubClass</t>
  </si>
  <si>
    <t>matrix</t>
  </si>
  <si>
    <t>mvoid</t>
  </si>
  <si>
    <t>MaskedConstant</t>
  </si>
  <si>
    <t>MaskedRecords</t>
  </si>
  <si>
    <t>egg_info</t>
  </si>
  <si>
    <t>RankWarning</t>
  </si>
  <si>
    <t>ConversionWarning</t>
  </si>
  <si>
    <t>VisibleDeprecationWarning</t>
  </si>
  <si>
    <t>ComplexWarning</t>
  </si>
  <si>
    <t>MismatchCAPIWarning</t>
  </si>
  <si>
    <t>MaskedArrayFutureWarning</t>
  </si>
  <si>
    <t>class clear_and_catch_warnings</t>
  </si>
  <si>
    <t>abc</t>
  </si>
  <si>
    <t>ABC</t>
  </si>
  <si>
    <t>ABCArray1</t>
  </si>
  <si>
    <t>Laguerre</t>
  </si>
  <si>
    <t>HermiteE</t>
  </si>
  <si>
    <t>Chebyshev</t>
  </si>
  <si>
    <t>Polynomial</t>
  </si>
  <si>
    <t>Legendre</t>
  </si>
  <si>
    <t>Hermite</t>
  </si>
  <si>
    <t>_OrderedCounter</t>
  </si>
  <si>
    <t>QuietOrderedDict</t>
  </si>
  <si>
    <t>errstate</t>
  </si>
  <si>
    <t>DatetimeFormat</t>
  </si>
  <si>
    <t>TimedeltaFormat</t>
  </si>
  <si>
    <t>LenSubsScanner</t>
  </si>
  <si>
    <t>_fromnxfunction_single</t>
  </si>
  <si>
    <t>_fromnxfunction_seq</t>
  </si>
  <si>
    <t>_fromnxfunction_args</t>
  </si>
  <si>
    <t>_fromnxfunction_allargs</t>
  </si>
  <si>
    <t>_MaskedUnaryOperation</t>
  </si>
  <si>
    <t>_MaskedBinaryOperation</t>
  </si>
  <si>
    <t>_DomainedBinaryOperation</t>
  </si>
  <si>
    <t>_extrema_operation</t>
  </si>
  <si>
    <t>CommentQueue</t>
  </si>
  <si>
    <t>UnknownFortranRoutine</t>
  </si>
  <si>
    <t>LapackLibrary</t>
  </si>
  <si>
    <t>Rclass</t>
  </si>
  <si>
    <t>CClass</t>
  </si>
  <si>
    <t>mr_class</t>
  </si>
  <si>
    <t xml:space="preserve"> _DtypeDict</t>
  </si>
  <si>
    <t>NumpyDocTestCase</t>
  </si>
  <si>
    <t>KnownFailurePlugin</t>
  </si>
  <si>
    <t>FPUModeCheckPlugin</t>
  </si>
  <si>
    <t>Repository</t>
  </si>
  <si>
    <t>Clexer</t>
  </si>
  <si>
    <t>NumPyLexer</t>
  </si>
  <si>
    <t>PyTypeObject</t>
  </si>
  <si>
    <t>PyObject</t>
  </si>
  <si>
    <t>_Dummy</t>
  </si>
  <si>
    <t>NumpyTestProgram</t>
  </si>
  <si>
    <t>OGridClass</t>
  </si>
  <si>
    <t>MGridClass</t>
  </si>
  <si>
    <t>records</t>
  </si>
  <si>
    <t>param</t>
  </si>
  <si>
    <t>NpzFile</t>
  </si>
  <si>
    <t>9800, 17695</t>
  </si>
  <si>
    <t>128, 520, 118, 979</t>
  </si>
  <si>
    <t xml:space="preserve"> openblas64__info</t>
  </si>
  <si>
    <r>
      <t>class openblas64__lapack_info(</t>
    </r>
    <r>
      <rPr>
        <b/>
        <i/>
        <u/>
        <sz val="12"/>
        <color theme="1"/>
        <rFont val="Calibri (Body)"/>
      </rPr>
      <t>openblas_ilp64_lapack_info</t>
    </r>
    <r>
      <rPr>
        <sz val="12"/>
        <color theme="1"/>
        <rFont val="Calibri"/>
        <family val="2"/>
        <scheme val="minor"/>
      </rPr>
      <t>, openblas64__info):</t>
    </r>
  </si>
  <si>
    <r>
      <t xml:space="preserve">class openblas64__lapack_info(openblas_ilp64_lapack_info, </t>
    </r>
    <r>
      <rPr>
        <b/>
        <i/>
        <u/>
        <sz val="12"/>
        <color theme="1"/>
        <rFont val="Calibri (Body)"/>
      </rPr>
      <t>openblas64__info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</si>
  <si>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i/>
        <u/>
        <sz val="12"/>
        <color theme="1"/>
        <rFont val="Calibri (Body)"/>
      </rPr>
      <t>lapack_opt_info</t>
    </r>
    <r>
      <rPr>
        <sz val="12"/>
        <color theme="1"/>
        <rFont val="Calibri"/>
        <family val="2"/>
        <scheme val="minor"/>
      </rPr>
      <t>(system_info):</t>
    </r>
  </si>
  <si>
    <r>
      <t>class lapack_ilp64_opt_info(</t>
    </r>
    <r>
      <rPr>
        <i/>
        <u/>
        <sz val="12"/>
        <color theme="1"/>
        <rFont val="Calibri (Body)"/>
      </rPr>
      <t>lapack_opt_info</t>
    </r>
    <r>
      <rPr>
        <sz val="12"/>
        <color theme="1"/>
        <rFont val="Calibri"/>
        <family val="2"/>
        <scheme val="minor"/>
      </rPr>
      <t>, _ilp64_opt_info_mixin):</t>
    </r>
  </si>
  <si>
    <r>
      <t>class lapack_ilp64_plain_opt_info(</t>
    </r>
    <r>
      <rPr>
        <b/>
        <i/>
        <u/>
        <sz val="12"/>
        <color theme="1"/>
        <rFont val="Calibri (Body)"/>
      </rPr>
      <t>lapack_ilp64_opt_info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</si>
  <si>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rgb="FFFF0000"/>
        <rFont val="Calibri (Body)"/>
      </rPr>
      <t>blas_opt_info</t>
    </r>
    <r>
      <rPr>
        <sz val="12"/>
        <color theme="1"/>
        <rFont val="Calibri"/>
        <family val="2"/>
        <scheme val="minor"/>
      </rPr>
      <t>(system_info):</t>
    </r>
  </si>
  <si>
    <r>
      <t xml:space="preserve">class </t>
    </r>
    <r>
      <rPr>
        <sz val="12"/>
        <color theme="9" tint="-0.249977111117893"/>
        <rFont val="Calibri (Body)"/>
      </rPr>
      <t>blas_ilp64_opt_info</t>
    </r>
    <r>
      <rPr>
        <sz val="12"/>
        <color theme="1"/>
        <rFont val="Calibri"/>
        <family val="2"/>
        <scheme val="minor"/>
      </rPr>
      <t>(</t>
    </r>
    <r>
      <rPr>
        <sz val="12"/>
        <color rgb="FFFF0000"/>
        <rFont val="Calibri (Body)"/>
      </rPr>
      <t>blas_opt_info</t>
    </r>
    <r>
      <rPr>
        <sz val="12"/>
        <color theme="1"/>
        <rFont val="Calibri"/>
        <family val="2"/>
        <scheme val="minor"/>
      </rPr>
      <t>, _ilp64_opt_info_mixin):</t>
    </r>
  </si>
  <si>
    <r>
      <t>class blas_ilp64_plain_opt_info(</t>
    </r>
    <r>
      <rPr>
        <sz val="12"/>
        <color theme="9" tint="-0.249977111117893"/>
        <rFont val="Calibri (Body)"/>
      </rPr>
      <t>blas_ilp64_opt_info</t>
    </r>
    <r>
      <rPr>
        <sz val="12"/>
        <color theme="1"/>
        <rFont val="Calibri"/>
        <family val="2"/>
        <scheme val="minor"/>
      </rPr>
      <t>):</t>
    </r>
  </si>
  <si>
    <r>
      <t>class blas64__opt_info(</t>
    </r>
    <r>
      <rPr>
        <sz val="12"/>
        <color theme="9" tint="-0.249977111117893"/>
        <rFont val="Calibri (Body)"/>
      </rPr>
      <t>blas_ilp64_opt_info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</si>
  <si>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rgb="FFFF0000"/>
        <rFont val="Calibri (Body)"/>
      </rPr>
      <t>atlas_3_10_info</t>
    </r>
    <r>
      <rPr>
        <sz val="12"/>
        <color theme="1"/>
        <rFont val="Calibri"/>
        <family val="2"/>
        <scheme val="minor"/>
      </rPr>
      <t>(atlas_info):</t>
    </r>
  </si>
  <si>
    <r>
      <t>class lapack_atlas_3_10_info(</t>
    </r>
    <r>
      <rPr>
        <sz val="12"/>
        <color rgb="FFFF0000"/>
        <rFont val="Calibri (Body)"/>
      </rPr>
      <t>atlas_3_10_info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</si>
  <si>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theme="4" tint="-0.249977111117893"/>
        <rFont val="Calibri (Body)"/>
      </rPr>
      <t>atlas_3_10_blas_info</t>
    </r>
    <r>
      <rPr>
        <sz val="12"/>
        <color theme="1"/>
        <rFont val="Calibri"/>
        <family val="2"/>
        <scheme val="minor"/>
      </rPr>
      <t>(</t>
    </r>
    <r>
      <rPr>
        <sz val="12"/>
        <color rgb="FFFF0000"/>
        <rFont val="Calibri (Body)"/>
      </rPr>
      <t>atlas_3_10_info</t>
    </r>
    <r>
      <rPr>
        <sz val="12"/>
        <color theme="1"/>
        <rFont val="Calibri"/>
        <family val="2"/>
        <scheme val="minor"/>
      </rPr>
      <t>):</t>
    </r>
  </si>
  <si>
    <r>
      <t>class atlas_3_10_blas_threads_info(</t>
    </r>
    <r>
      <rPr>
        <sz val="12"/>
        <color theme="4" tint="-0.249977111117893"/>
        <rFont val="Calibri (Body)"/>
      </rPr>
      <t>atlas_3_10_blas_info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</si>
  <si>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rgb="FF7030A0"/>
        <rFont val="Calibri (Body)"/>
      </rPr>
      <t>atlas_3_10_threads_info</t>
    </r>
    <r>
      <rPr>
        <sz val="12"/>
        <color theme="1"/>
        <rFont val="Calibri"/>
        <family val="2"/>
        <scheme val="minor"/>
      </rPr>
      <t>(</t>
    </r>
    <r>
      <rPr>
        <sz val="12"/>
        <color rgb="FFFF0000"/>
        <rFont val="Calibri (Body)"/>
      </rPr>
      <t>atlas_3_10_info</t>
    </r>
    <r>
      <rPr>
        <sz val="12"/>
        <color theme="1"/>
        <rFont val="Calibri"/>
        <family val="2"/>
        <scheme val="minor"/>
      </rPr>
      <t>):</t>
    </r>
  </si>
  <si>
    <r>
      <t>class lapack_atlas_3_10_threads_info(</t>
    </r>
    <r>
      <rPr>
        <sz val="12"/>
        <color rgb="FF7030A0"/>
        <rFont val="Calibri (Body)"/>
      </rPr>
      <t>atlas_3_10_threads_info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</si>
  <si>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rgb="FF92D050"/>
        <rFont val="Calibri (Body)"/>
      </rPr>
      <t>atlas_blas_info</t>
    </r>
    <r>
      <rPr>
        <sz val="12"/>
        <color theme="1"/>
        <rFont val="Calibri"/>
        <family val="2"/>
        <scheme val="minor"/>
      </rPr>
      <t>(atlas_info):</t>
    </r>
  </si>
  <si>
    <r>
      <t>class atlas_blas_threads_info(</t>
    </r>
    <r>
      <rPr>
        <sz val="12"/>
        <color rgb="FF92D050"/>
        <rFont val="Calibri (Body)"/>
      </rPr>
      <t>atlas_blas_info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</si>
  <si>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u/>
        <sz val="12"/>
        <color theme="1"/>
        <rFont val="Calibri (Body)"/>
      </rPr>
      <t>atlas_threads_info</t>
    </r>
    <r>
      <rPr>
        <sz val="12"/>
        <color theme="1"/>
        <rFont val="Calibri"/>
        <family val="2"/>
        <scheme val="minor"/>
      </rPr>
      <t>(</t>
    </r>
    <r>
      <rPr>
        <sz val="12"/>
        <color theme="9" tint="-0.249977111117893"/>
        <rFont val="Calibri (Body)"/>
      </rPr>
      <t>atlas_info</t>
    </r>
    <r>
      <rPr>
        <sz val="12"/>
        <color theme="1"/>
        <rFont val="Calibri"/>
        <family val="2"/>
        <scheme val="minor"/>
      </rPr>
      <t>):</t>
    </r>
  </si>
  <si>
    <r>
      <t>class lapack_atlas_threads_info(</t>
    </r>
    <r>
      <rPr>
        <u/>
        <sz val="12"/>
        <color theme="1"/>
        <rFont val="Calibri (Body)"/>
      </rPr>
      <t>atlas_threads_info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</si>
  <si>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rFont val="Calibri (Body)"/>
      </rPr>
      <t>_CCompiler</t>
    </r>
    <r>
      <rPr>
        <sz val="12"/>
        <rFont val="Calibri"/>
        <family val="2"/>
        <scheme val="minor"/>
      </rPr>
      <t>(object):</t>
    </r>
  </si>
  <si>
    <r>
      <t>class GnuFCompiler(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</t>
    </r>
  </si>
  <si>
    <r>
      <t xml:space="preserve">class 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(</t>
    </r>
    <r>
      <rPr>
        <sz val="12"/>
        <rFont val="Calibri (Body)"/>
      </rPr>
      <t>CCompiler</t>
    </r>
    <r>
      <rPr>
        <sz val="12"/>
        <color theme="1"/>
        <rFont val="Calibri"/>
        <family val="2"/>
        <scheme val="minor"/>
      </rPr>
      <t>):</t>
    </r>
  </si>
  <si>
    <r>
      <t>class CompaqFCompiler(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</si>
  <si>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BaseIntelFCompiler(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</si>
  <si>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NoneFCompiler(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</si>
  <si>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G95FCompiler(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</si>
  <si>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MIPSFCompiler(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</si>
  <si>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HPUXFCompiler(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</si>
  <si>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CompaqVisualFCompiler(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</si>
  <si>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PGroupFCompiler(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</si>
  <si>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PGroupFlangCompiler(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</si>
  <si>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IBMFCompiler(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</si>
  <si>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SunFCompiler(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</si>
  <si>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NVHPCFCompiler(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</si>
  <si>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LaheyFCompiler(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</si>
  <si>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PathScaleFCompiler(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</si>
  <si>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AbsoftFCompiler(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</si>
  <si>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theme="4" tint="-0.249977111117893"/>
        <rFont val="Calibri (Body)"/>
      </rPr>
      <t>IntelVisualFCompiler</t>
    </r>
    <r>
      <rPr>
        <sz val="12"/>
        <color theme="1"/>
        <rFont val="Calibri"/>
        <family val="2"/>
        <scheme val="minor"/>
      </rPr>
      <t>(BaseIntelFCompiler):</t>
    </r>
  </si>
  <si>
    <r>
      <t>class IntelItaniumVisualFCompiler(</t>
    </r>
    <r>
      <rPr>
        <sz val="12"/>
        <color theme="4" tint="-0.249977111117893"/>
        <rFont val="Calibri (Body)"/>
      </rPr>
      <t>IntelVisualFCompiler</t>
    </r>
    <r>
      <rPr>
        <sz val="12"/>
        <color theme="1"/>
        <rFont val="Calibri"/>
        <family val="2"/>
        <scheme val="minor"/>
      </rPr>
      <t>):</t>
    </r>
  </si>
  <si>
    <r>
      <t>class IntelEM64VisualFCompiler(</t>
    </r>
    <r>
      <rPr>
        <sz val="12"/>
        <color theme="4" tint="-0.249977111117893"/>
        <rFont val="Calibri (Body)"/>
      </rPr>
      <t>IntelVisualFCompiler</t>
    </r>
    <r>
      <rPr>
        <sz val="12"/>
        <color theme="1"/>
        <rFont val="Calibri"/>
        <family val="2"/>
        <scheme val="minor"/>
      </rPr>
      <t>):</t>
    </r>
  </si>
  <si>
    <r>
      <t>class IntelItaniumFCompiler(</t>
    </r>
    <r>
      <rPr>
        <sz val="12"/>
        <color rgb="FF7030A0"/>
        <rFont val="Calibri (Body)"/>
      </rPr>
      <t>IntelFCompiler</t>
    </r>
    <r>
      <rPr>
        <sz val="12"/>
        <color theme="1"/>
        <rFont val="Calibri"/>
        <family val="2"/>
        <scheme val="minor"/>
      </rPr>
      <t>):</t>
    </r>
  </si>
  <si>
    <r>
      <t>class IntelEM64TFCompiler(</t>
    </r>
    <r>
      <rPr>
        <sz val="12"/>
        <color rgb="FF7030A0"/>
        <rFont val="Calibri (Body)"/>
      </rPr>
      <t>IntelFCompiler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</si>
  <si>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u/>
        <sz val="12"/>
        <color theme="1"/>
        <rFont val="Calibri (Body)"/>
      </rPr>
      <t>BaseNAGFCompiler</t>
    </r>
    <r>
      <rPr>
        <sz val="12"/>
        <color theme="1"/>
        <rFont val="Calibri"/>
        <family val="2"/>
        <scheme val="minor"/>
      </rPr>
      <t>(</t>
    </r>
    <r>
      <rPr>
        <sz val="12"/>
        <color rgb="FFFF0000"/>
        <rFont val="Calibri (Body)"/>
      </rPr>
      <t>FCompiler</t>
    </r>
    <r>
      <rPr>
        <sz val="12"/>
        <color theme="1"/>
        <rFont val="Calibri"/>
        <family val="2"/>
        <scheme val="minor"/>
      </rPr>
      <t>):</t>
    </r>
  </si>
  <si>
    <r>
      <t>class NAGFCompiler(</t>
    </r>
    <r>
      <rPr>
        <u/>
        <sz val="12"/>
        <color theme="1"/>
        <rFont val="Calibri (Body)"/>
      </rPr>
      <t>BaseNAGFCompiler</t>
    </r>
    <r>
      <rPr>
        <sz val="12"/>
        <color theme="1"/>
        <rFont val="Calibri"/>
        <family val="2"/>
        <scheme val="minor"/>
      </rPr>
      <t>):</t>
    </r>
  </si>
  <si>
    <r>
      <t>class NAGFORCompiler(</t>
    </r>
    <r>
      <rPr>
        <u/>
        <sz val="12"/>
        <color theme="1"/>
        <rFont val="Calibri (Body)"/>
      </rPr>
      <t>BaseNAGFCompiler</t>
    </r>
    <r>
      <rPr>
        <sz val="12"/>
        <color theme="1"/>
        <rFont val="Calibri"/>
        <family val="2"/>
        <scheme val="minor"/>
      </rPr>
      <t>):</t>
    </r>
  </si>
  <si>
    <r>
      <t xml:space="preserve">class </t>
    </r>
    <r>
      <rPr>
        <sz val="12"/>
        <color rgb="FF7030A0"/>
        <rFont val="Calibri (Body)"/>
      </rPr>
      <t>IntelCCompilerW</t>
    </r>
    <r>
      <rPr>
        <sz val="12"/>
        <color theme="1"/>
        <rFont val="Calibri"/>
        <family val="2"/>
        <scheme val="minor"/>
      </rPr>
      <t>(MSVCCompiler):</t>
    </r>
  </si>
  <si>
    <r>
      <t>class IntelEM64TCCompilerW(</t>
    </r>
    <r>
      <rPr>
        <sz val="12"/>
        <color rgb="FF7030A0"/>
        <rFont val="Calibri (Body)"/>
      </rPr>
      <t>IntelCCompilerW</t>
    </r>
    <r>
      <rPr>
        <sz val="12"/>
        <color theme="1"/>
        <rFont val="Calibri"/>
        <family val="2"/>
        <scheme val="minor"/>
      </rPr>
      <t>):</t>
    </r>
  </si>
  <si>
    <r>
      <t>class _</t>
    </r>
    <r>
      <rPr>
        <sz val="12"/>
        <color rgb="FF7030A0"/>
        <rFont val="Calibri (Body)"/>
      </rPr>
      <t>UFuncCastingError</t>
    </r>
    <r>
      <rPr>
        <sz val="12"/>
        <color theme="1"/>
        <rFont val="Calibri"/>
        <family val="2"/>
        <scheme val="minor"/>
      </rPr>
      <t>(UFuncTypeError):</t>
    </r>
  </si>
  <si>
    <r>
      <t>class _UFuncInputCastingError(_</t>
    </r>
    <r>
      <rPr>
        <sz val="12"/>
        <color rgb="FF7030A0"/>
        <rFont val="Calibri (Body)"/>
      </rPr>
      <t>UFuncCastingError</t>
    </r>
    <r>
      <rPr>
        <sz val="12"/>
        <color theme="1"/>
        <rFont val="Calibri"/>
        <family val="2"/>
        <scheme val="minor"/>
      </rPr>
      <t>):</t>
    </r>
  </si>
  <si>
    <r>
      <t>class _UFuncOutputCastingError(_</t>
    </r>
    <r>
      <rPr>
        <sz val="12"/>
        <color rgb="FF7030A0"/>
        <rFont val="Calibri (Body)"/>
      </rPr>
      <t>UFuncCastingError</t>
    </r>
    <r>
      <rPr>
        <sz val="12"/>
        <color theme="1"/>
        <rFont val="Calibri"/>
        <family val="2"/>
        <scheme val="minor"/>
      </rPr>
      <t>):</t>
    </r>
  </si>
  <si>
    <t>79904, 80011, 81321, 81342, 81392</t>
  </si>
  <si>
    <t>139143,   139475</t>
  </si>
  <si>
    <t>139116,    139658</t>
  </si>
  <si>
    <t>class old_build_ext</t>
  </si>
  <si>
    <t>build_ext.build_ext</t>
  </si>
  <si>
    <t>class Counter</t>
  </si>
  <si>
    <t>Class OrderedDict</t>
  </si>
  <si>
    <t>class Template</t>
  </si>
  <si>
    <t>class HtmlFormatter</t>
  </si>
  <si>
    <t>class old_dist</t>
  </si>
  <si>
    <t>class old_build_clib</t>
  </si>
  <si>
    <t>class build_ext(build_ext):</t>
  </si>
  <si>
    <t>class old_build_scripts</t>
  </si>
  <si>
    <t>class old_bdist_rpm</t>
  </si>
  <si>
    <t>class old_build</t>
  </si>
  <si>
    <t>class old_build_py</t>
  </si>
  <si>
    <t>class old_config</t>
  </si>
  <si>
    <t>class old_install_headers</t>
  </si>
  <si>
    <t>class old_install</t>
  </si>
  <si>
    <t>class old_install_data</t>
  </si>
  <si>
    <t>class old_develop</t>
  </si>
  <si>
    <t>class doctest</t>
  </si>
  <si>
    <t>class OutpuPutChecker(doctest)</t>
  </si>
  <si>
    <t>class DocTestRunner(doctest)</t>
  </si>
  <si>
    <t>class DocTestFinder(doctest)</t>
  </si>
  <si>
    <t>class Exception</t>
  </si>
  <si>
    <t>class ast</t>
  </si>
  <si>
    <t>class NodeVisitor(ast)</t>
  </si>
  <si>
    <t>class dict</t>
  </si>
  <si>
    <t>class DeprecationWarning</t>
  </si>
  <si>
    <t>class UserWarning</t>
  </si>
  <si>
    <t>class _ndptr_base</t>
  </si>
  <si>
    <t>class Distribution</t>
  </si>
  <si>
    <t>class IOError</t>
  </si>
  <si>
    <t>class UnixCCompiler</t>
  </si>
  <si>
    <t>class DistutilsError</t>
  </si>
  <si>
    <t>class CygwinCCompiler(disutils.cywinccompiler)</t>
  </si>
  <si>
    <t>disutils.cywinccompiler</t>
  </si>
  <si>
    <t>class disutils</t>
  </si>
  <si>
    <t>class cygwinCCompiler(disutils)</t>
  </si>
  <si>
    <t>class Ccompiler</t>
  </si>
  <si>
    <t>clas old_Extension</t>
  </si>
  <si>
    <t>class Command</t>
  </si>
  <si>
    <t>class TypeError</t>
  </si>
  <si>
    <t>class Protocol</t>
  </si>
  <si>
    <t>class np</t>
  </si>
  <si>
    <t>class ndarray(np)</t>
  </si>
  <si>
    <t>class abc</t>
  </si>
  <si>
    <t>class ABC(abc)</t>
  </si>
  <si>
    <t>class MemoryError</t>
  </si>
  <si>
    <t>class ValueError</t>
  </si>
  <si>
    <t>class IndexError</t>
  </si>
  <si>
    <t>class Scanner</t>
  </si>
  <si>
    <t>class _egg_info</t>
  </si>
  <si>
    <t>class nt</t>
  </si>
  <si>
    <t>class void(nt)</t>
  </si>
  <si>
    <t>class Warning</t>
  </si>
  <si>
    <t>class RuntimeWarning</t>
  </si>
  <si>
    <t>class RuntimeError</t>
  </si>
  <si>
    <t>class contextlib</t>
  </si>
  <si>
    <t>class ContextDecorator(contextlib)</t>
  </si>
  <si>
    <t>class AxisConcatenator</t>
  </si>
  <si>
    <t>class FutureWarning</t>
  </si>
  <si>
    <t>class TypedDict</t>
  </si>
  <si>
    <t>class npd</t>
  </si>
  <si>
    <t>class DocTestCase(npd)</t>
  </si>
  <si>
    <t>class Doctest(npd)</t>
  </si>
  <si>
    <t>class ErrorClassPlugin</t>
  </si>
  <si>
    <t>class Plugin</t>
  </si>
  <si>
    <t>class nose</t>
  </si>
  <si>
    <t>class core(nose)</t>
  </si>
  <si>
    <t>class TestProgram(core)</t>
  </si>
  <si>
    <t>class unittest</t>
  </si>
  <si>
    <t>class TestCase(unittest)</t>
  </si>
  <si>
    <t>class warnings</t>
  </si>
  <si>
    <t>class catch_warnings(warnings)</t>
  </si>
  <si>
    <t>class _param</t>
  </si>
  <si>
    <t>class MaybeOrderedDict</t>
  </si>
  <si>
    <t>class Mapping</t>
  </si>
  <si>
    <t>class N</t>
  </si>
  <si>
    <t>class ndarray(N)</t>
  </si>
  <si>
    <t>clas ctypes</t>
  </si>
  <si>
    <t>class Structure(ctypes)</t>
  </si>
  <si>
    <t>class Clexer</t>
  </si>
  <si>
    <t>class old_sdist</t>
  </si>
  <si>
    <t>class old_Log</t>
  </si>
  <si>
    <t>class _MSVCCompiler</t>
  </si>
  <si>
    <t xml:space="preserve"> sfftw_threads_info</t>
  </si>
  <si>
    <t xml:space="preserve"> dfftw_info</t>
  </si>
  <si>
    <t>class CCompiler</t>
  </si>
  <si>
    <t>Doctest</t>
  </si>
  <si>
    <t>NumpyDoctest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</si>
</sst>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b/>
      <i/>
      <u/>
      <sz val="12"/>
      <color theme="1"/>
      <name val="Calibri (Body)"/>
    </font>
    <font>
      <i/>
      <u/>
      <sz val="12"/>
      <color theme="1"/>
      <name val="Calibri (Body)"/>
    </font>
    <font>
      <b/>
      <i/>
      <u/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theme="9" tint="-0.249977111117893"/>
      <name val="Calibri (Body)"/>
    </font>
    <font>
      <sz val="12"/>
      <color theme="9" tint="-0.499984740745262"/>
      <name val="Calibri"/>
      <family val="2"/>
      <scheme val="minor"/>
    </font>
    <font>
      <sz val="12"/>
      <color theme="4" tint="-0.249977111117893"/>
      <name val="Calibri (Body)"/>
    </font>
    <font>
      <sz val="12"/>
      <color rgb="FF7030A0"/>
      <name val="Calibri (Body)"/>
    </font>
    <font>
      <sz val="12"/>
      <color rgb="FF7030A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92D050"/>
      <name val="Calibri (Body)"/>
    </font>
    <font>
      <sz val="12"/>
      <color rgb="FF92D050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EFF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3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" fillId="6" borderId="0" xfId="0" applyFont="1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0" borderId="0" xfId="0" applyFill="1" applyAlignment="1">
      <alignment horizontal="left"/>
    </xf>
    <xf numFmtId="3" fontId="0" fillId="0" borderId="0" xfId="0" applyNumberFormat="1" applyFill="1" applyAlignment="1">
      <alignment horizontal="left"/>
    </xf>
    <xf numFmtId="0" fontId="0" fillId="31" borderId="0" xfId="0" applyFill="1"/>
    <xf numFmtId="0" fontId="3" fillId="18" borderId="0" xfId="0" applyFont="1" applyFill="1"/>
    <xf numFmtId="0" fontId="3" fillId="0" borderId="0" xfId="0" applyFont="1" applyFill="1"/>
    <xf numFmtId="0" fontId="3" fillId="31" borderId="0" xfId="0" applyFont="1" applyFill="1"/>
    <xf numFmtId="0" fontId="3" fillId="14" borderId="0" xfId="0" applyFont="1" applyFill="1"/>
    <xf numFmtId="0" fontId="4" fillId="13" borderId="0" xfId="0" applyFont="1" applyFill="1"/>
    <xf numFmtId="0" fontId="0" fillId="0" borderId="0" xfId="0" applyFont="1" applyFill="1" applyAlignment="1">
      <alignment horizontal="left"/>
    </xf>
    <xf numFmtId="0" fontId="0" fillId="32" borderId="0" xfId="0" applyFill="1"/>
    <xf numFmtId="0" fontId="8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3" fillId="33" borderId="0" xfId="0" applyFont="1" applyFill="1"/>
    <xf numFmtId="0" fontId="0" fillId="33" borderId="0" xfId="0" applyFill="1"/>
    <xf numFmtId="0" fontId="3" fillId="9" borderId="0" xfId="0" applyFont="1" applyFill="1"/>
    <xf numFmtId="0" fontId="14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9" fillId="0" borderId="0" xfId="0" applyFont="1" applyFill="1"/>
    <xf numFmtId="0" fontId="19" fillId="0" borderId="0" xfId="0" applyFont="1" applyFill="1" applyAlignment="1">
      <alignment horizontal="left"/>
    </xf>
    <xf numFmtId="0" fontId="0" fillId="34" borderId="0" xfId="0" applyFill="1"/>
    <xf numFmtId="0" fontId="0" fillId="0" borderId="0" xfId="0" applyFont="1" applyFill="1"/>
    <xf numFmtId="0" fontId="3" fillId="0" borderId="0" xfId="0" applyFont="1"/>
    <xf numFmtId="0" fontId="0" fillId="35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EFF"/>
      <color rgb="FFEA4C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5475-19D2-014F-ABA1-FE812455DFEF}">
  <sheetPr filterMode="1"/>
  <dimension ref="A1:E558"/>
  <sheetViews>
    <sheetView workbookViewId="0">
      <selection activeCell="A189" sqref="A189"/>
    </sheetView>
  </sheetViews>
  <sheetFormatPr baseColWidth="10" defaultRowHeight="16" x14ac:dyDescent="0.2"/>
  <cols>
    <col min="1" max="1" width="68.1640625" style="5" bestFit="1" customWidth="1"/>
    <col min="2" max="2" width="49.1640625" style="37" bestFit="1" customWidth="1"/>
    <col min="3" max="4" width="10.83203125" style="5"/>
    <col min="5" max="5" width="14.6640625" style="37" bestFit="1" customWidth="1"/>
    <col min="6" max="16384" width="10.83203125" style="5"/>
  </cols>
  <sheetData>
    <row r="1" spans="1:5" x14ac:dyDescent="0.2">
      <c r="A1" s="5" t="s">
        <v>475</v>
      </c>
      <c r="B1" s="37" t="s">
        <v>476</v>
      </c>
      <c r="C1" s="5" t="s">
        <v>478</v>
      </c>
      <c r="E1" s="37" t="s">
        <v>477</v>
      </c>
    </row>
    <row r="2" spans="1:5" hidden="1" x14ac:dyDescent="0.2">
      <c r="A2" s="5" t="s">
        <v>0</v>
      </c>
      <c r="B2" s="37" t="str">
        <f>IF(FIND("(",A2), MID(A2,FIND("(",A2)+1,FIND(")",A2)-FIND("(",A2)-1), "")</f>
        <v/>
      </c>
      <c r="C2" s="5">
        <v>1</v>
      </c>
      <c r="D2" s="5" t="str">
        <f>IF((C2&gt;3), "Yes", "No")</f>
        <v>No</v>
      </c>
      <c r="E2" s="37">
        <v>464</v>
      </c>
    </row>
    <row r="3" spans="1:5" hidden="1" x14ac:dyDescent="0.2">
      <c r="A3" s="5" t="s">
        <v>315</v>
      </c>
      <c r="C3" s="5">
        <v>1</v>
      </c>
      <c r="D3" s="5" t="str">
        <f t="shared" ref="D3:D66" si="0">IF((C3&gt;3), "Yes", "No")</f>
        <v>No</v>
      </c>
      <c r="E3" s="37">
        <v>80247</v>
      </c>
    </row>
    <row r="4" spans="1:5" hidden="1" x14ac:dyDescent="0.2">
      <c r="A4" s="5" t="s">
        <v>316</v>
      </c>
      <c r="C4" s="5">
        <v>1</v>
      </c>
      <c r="D4" s="5" t="str">
        <f t="shared" si="0"/>
        <v>No</v>
      </c>
      <c r="E4" s="37">
        <v>80252</v>
      </c>
    </row>
    <row r="5" spans="1:5" hidden="1" x14ac:dyDescent="0.2">
      <c r="A5" s="5" t="s">
        <v>317</v>
      </c>
      <c r="C5" s="5">
        <v>1</v>
      </c>
      <c r="D5" s="5" t="str">
        <f t="shared" si="0"/>
        <v>No</v>
      </c>
      <c r="E5" s="37">
        <v>80257</v>
      </c>
    </row>
    <row r="6" spans="1:5" hidden="1" x14ac:dyDescent="0.2">
      <c r="A6" s="5" t="s">
        <v>312</v>
      </c>
      <c r="C6" s="5">
        <v>1</v>
      </c>
      <c r="D6" s="5" t="str">
        <f t="shared" si="0"/>
        <v>No</v>
      </c>
      <c r="E6" s="37">
        <v>80262</v>
      </c>
    </row>
    <row r="7" spans="1:5" hidden="1" x14ac:dyDescent="0.2">
      <c r="A7" s="5" t="s">
        <v>312</v>
      </c>
      <c r="C7" s="5">
        <v>1</v>
      </c>
      <c r="D7" s="5" t="str">
        <f t="shared" si="0"/>
        <v>No</v>
      </c>
      <c r="E7" s="37">
        <v>80376</v>
      </c>
    </row>
    <row r="8" spans="1:5" hidden="1" x14ac:dyDescent="0.2">
      <c r="A8" s="5" t="s">
        <v>6</v>
      </c>
      <c r="B8" s="37" t="str">
        <f>IF(FIND("(",A8), MID(A8,FIND("(",A8)+1,FIND(")",A8)-FIND("(",A8)-1), "")</f>
        <v>object</v>
      </c>
      <c r="C8" s="5">
        <v>1</v>
      </c>
      <c r="D8" s="5" t="str">
        <f t="shared" si="0"/>
        <v>No</v>
      </c>
      <c r="E8" s="37">
        <v>3647</v>
      </c>
    </row>
    <row r="9" spans="1:5" hidden="1" x14ac:dyDescent="0.2">
      <c r="A9" s="5" t="s">
        <v>15</v>
      </c>
      <c r="C9" s="5">
        <v>1</v>
      </c>
      <c r="D9" s="5" t="str">
        <f t="shared" si="0"/>
        <v>No</v>
      </c>
      <c r="E9" s="37">
        <v>4715</v>
      </c>
    </row>
    <row r="10" spans="1:5" hidden="1" x14ac:dyDescent="0.2">
      <c r="A10" s="5" t="s">
        <v>16</v>
      </c>
      <c r="C10" s="5">
        <v>1</v>
      </c>
      <c r="D10" s="5" t="str">
        <f t="shared" si="0"/>
        <v>No</v>
      </c>
      <c r="E10" s="37">
        <v>4797</v>
      </c>
    </row>
    <row r="11" spans="1:5" hidden="1" x14ac:dyDescent="0.2">
      <c r="A11" s="5" t="s">
        <v>17</v>
      </c>
      <c r="C11" s="5">
        <v>1</v>
      </c>
      <c r="D11" s="5" t="str">
        <f t="shared" si="0"/>
        <v>No</v>
      </c>
      <c r="E11" s="37">
        <v>4802</v>
      </c>
    </row>
    <row r="12" spans="1:5" hidden="1" x14ac:dyDescent="0.2">
      <c r="A12" s="5" t="s">
        <v>18</v>
      </c>
      <c r="C12" s="5">
        <v>1</v>
      </c>
      <c r="D12" s="5" t="str">
        <f t="shared" si="0"/>
        <v>No</v>
      </c>
      <c r="E12" s="37">
        <v>4815</v>
      </c>
    </row>
    <row r="13" spans="1:5" hidden="1" x14ac:dyDescent="0.2">
      <c r="A13" s="5" t="s">
        <v>19</v>
      </c>
      <c r="C13" s="5">
        <v>1</v>
      </c>
      <c r="D13" s="5" t="str">
        <f t="shared" si="0"/>
        <v>No</v>
      </c>
      <c r="E13" s="37">
        <v>5436</v>
      </c>
    </row>
    <row r="14" spans="1:5" hidden="1" x14ac:dyDescent="0.2">
      <c r="A14" s="5" t="s">
        <v>20</v>
      </c>
      <c r="C14" s="5">
        <v>1</v>
      </c>
      <c r="D14" s="5" t="str">
        <f t="shared" si="0"/>
        <v>No</v>
      </c>
      <c r="E14" s="37">
        <v>5458</v>
      </c>
    </row>
    <row r="15" spans="1:5" hidden="1" x14ac:dyDescent="0.2">
      <c r="A15" s="5" t="s">
        <v>21</v>
      </c>
      <c r="C15" s="5">
        <v>1</v>
      </c>
      <c r="D15" s="5" t="str">
        <f t="shared" si="0"/>
        <v>No</v>
      </c>
      <c r="E15" s="37">
        <v>5475</v>
      </c>
    </row>
    <row r="16" spans="1:5" hidden="1" x14ac:dyDescent="0.2">
      <c r="A16" s="5" t="s">
        <v>13</v>
      </c>
      <c r="C16" s="5">
        <v>1</v>
      </c>
      <c r="D16" s="5" t="str">
        <f t="shared" si="0"/>
        <v>No</v>
      </c>
      <c r="E16" s="37">
        <v>4636</v>
      </c>
    </row>
    <row r="17" spans="1:5" hidden="1" x14ac:dyDescent="0.2">
      <c r="A17" s="5" t="s">
        <v>23</v>
      </c>
      <c r="C17" s="5">
        <v>1</v>
      </c>
      <c r="D17" s="5" t="str">
        <f t="shared" si="0"/>
        <v>No</v>
      </c>
      <c r="E17" s="37">
        <v>5665</v>
      </c>
    </row>
    <row r="18" spans="1:5" hidden="1" x14ac:dyDescent="0.2">
      <c r="A18" s="5" t="s">
        <v>24</v>
      </c>
      <c r="C18" s="5">
        <v>1</v>
      </c>
      <c r="D18" s="5" t="str">
        <f t="shared" si="0"/>
        <v>No</v>
      </c>
      <c r="E18" s="37">
        <v>5698</v>
      </c>
    </row>
    <row r="19" spans="1:5" hidden="1" x14ac:dyDescent="0.2">
      <c r="A19" s="5" t="s">
        <v>28</v>
      </c>
      <c r="C19" s="5">
        <v>1</v>
      </c>
      <c r="D19" s="5" t="str">
        <f t="shared" si="0"/>
        <v>No</v>
      </c>
      <c r="E19" s="37">
        <v>6125</v>
      </c>
    </row>
    <row r="20" spans="1:5" hidden="1" x14ac:dyDescent="0.2">
      <c r="A20" s="5" t="s">
        <v>25</v>
      </c>
      <c r="C20" s="5">
        <v>1</v>
      </c>
      <c r="D20" s="5" t="str">
        <f t="shared" si="0"/>
        <v>No</v>
      </c>
      <c r="E20" s="37">
        <v>5811</v>
      </c>
    </row>
    <row r="21" spans="1:5" hidden="1" x14ac:dyDescent="0.2">
      <c r="A21" s="5" t="s">
        <v>42</v>
      </c>
      <c r="C21" s="5">
        <v>1</v>
      </c>
      <c r="D21" s="5" t="str">
        <f t="shared" si="0"/>
        <v>No</v>
      </c>
      <c r="E21" s="37">
        <v>9901</v>
      </c>
    </row>
    <row r="22" spans="1:5" hidden="1" x14ac:dyDescent="0.2">
      <c r="A22" s="5" t="s">
        <v>43</v>
      </c>
      <c r="C22" s="5">
        <v>1</v>
      </c>
      <c r="D22" s="5" t="str">
        <f t="shared" si="0"/>
        <v>No</v>
      </c>
      <c r="E22" s="37">
        <v>9973</v>
      </c>
    </row>
    <row r="23" spans="1:5" hidden="1" x14ac:dyDescent="0.2">
      <c r="A23" s="5" t="s">
        <v>44</v>
      </c>
      <c r="C23" s="5">
        <v>1</v>
      </c>
      <c r="D23" s="5" t="str">
        <f t="shared" si="0"/>
        <v>No</v>
      </c>
      <c r="E23" s="37">
        <v>10313</v>
      </c>
    </row>
    <row r="24" spans="1:5" hidden="1" x14ac:dyDescent="0.2">
      <c r="A24" s="5" t="s">
        <v>45</v>
      </c>
      <c r="C24" s="5">
        <v>1</v>
      </c>
      <c r="D24" s="5" t="str">
        <f t="shared" si="0"/>
        <v>No</v>
      </c>
      <c r="E24" s="37">
        <v>10989</v>
      </c>
    </row>
    <row r="25" spans="1:5" hidden="1" x14ac:dyDescent="0.2">
      <c r="A25" s="5" t="s">
        <v>31</v>
      </c>
      <c r="C25" s="5">
        <v>1</v>
      </c>
      <c r="D25" s="5" t="str">
        <f t="shared" si="0"/>
        <v>No</v>
      </c>
      <c r="E25" s="37">
        <v>7636</v>
      </c>
    </row>
    <row r="26" spans="1:5" hidden="1" x14ac:dyDescent="0.2">
      <c r="A26" s="5" t="s">
        <v>142</v>
      </c>
      <c r="C26" s="5">
        <v>1</v>
      </c>
      <c r="D26" s="5" t="str">
        <f t="shared" si="0"/>
        <v>No</v>
      </c>
      <c r="E26" s="37">
        <v>17843</v>
      </c>
    </row>
    <row r="27" spans="1:5" hidden="1" x14ac:dyDescent="0.2">
      <c r="A27" s="5" t="s">
        <v>143</v>
      </c>
      <c r="C27" s="5">
        <v>1</v>
      </c>
      <c r="D27" s="5" t="str">
        <f t="shared" si="0"/>
        <v>No</v>
      </c>
      <c r="E27" s="37">
        <v>17862</v>
      </c>
    </row>
    <row r="28" spans="1:5" hidden="1" x14ac:dyDescent="0.2">
      <c r="A28" s="5" t="s">
        <v>144</v>
      </c>
      <c r="C28" s="5">
        <v>1</v>
      </c>
      <c r="D28" s="5" t="str">
        <f t="shared" si="0"/>
        <v>No</v>
      </c>
      <c r="E28" s="37">
        <v>17902</v>
      </c>
    </row>
    <row r="29" spans="1:5" hidden="1" x14ac:dyDescent="0.2">
      <c r="A29" s="5" t="s">
        <v>200</v>
      </c>
      <c r="C29" s="5">
        <v>1</v>
      </c>
      <c r="D29" s="5" t="str">
        <f t="shared" si="0"/>
        <v>No</v>
      </c>
      <c r="E29" s="37">
        <v>37561</v>
      </c>
    </row>
    <row r="30" spans="1:5" hidden="1" x14ac:dyDescent="0.2">
      <c r="A30" s="5" t="s">
        <v>201</v>
      </c>
      <c r="C30" s="5">
        <v>1</v>
      </c>
      <c r="D30" s="5" t="str">
        <f t="shared" si="0"/>
        <v>No</v>
      </c>
      <c r="E30" s="37">
        <v>37596</v>
      </c>
    </row>
    <row r="31" spans="1:5" hidden="1" x14ac:dyDescent="0.2">
      <c r="A31" s="5" t="s">
        <v>202</v>
      </c>
      <c r="C31" s="5">
        <v>1</v>
      </c>
      <c r="D31" s="5" t="str">
        <f t="shared" si="0"/>
        <v>No</v>
      </c>
      <c r="E31" s="37">
        <v>37605</v>
      </c>
    </row>
    <row r="32" spans="1:5" hidden="1" x14ac:dyDescent="0.2">
      <c r="A32" s="5" t="s">
        <v>203</v>
      </c>
      <c r="C32" s="5">
        <v>1</v>
      </c>
      <c r="D32" s="5" t="str">
        <f t="shared" si="0"/>
        <v>No</v>
      </c>
      <c r="E32" s="37">
        <v>37881</v>
      </c>
    </row>
    <row r="33" spans="1:5" hidden="1" x14ac:dyDescent="0.2">
      <c r="A33" s="5" t="s">
        <v>204</v>
      </c>
      <c r="C33" s="5">
        <v>1</v>
      </c>
      <c r="D33" s="5" t="str">
        <f t="shared" si="0"/>
        <v>No</v>
      </c>
      <c r="E33" s="37">
        <v>28201</v>
      </c>
    </row>
    <row r="34" spans="1:5" hidden="1" x14ac:dyDescent="0.2">
      <c r="A34" s="5" t="s">
        <v>311</v>
      </c>
      <c r="C34" s="5">
        <v>1</v>
      </c>
      <c r="D34" s="5" t="str">
        <f t="shared" si="0"/>
        <v>No</v>
      </c>
      <c r="E34" s="37">
        <v>79014</v>
      </c>
    </row>
    <row r="35" spans="1:5" hidden="1" x14ac:dyDescent="0.2">
      <c r="A35" s="5" t="s">
        <v>313</v>
      </c>
      <c r="C35" s="5">
        <v>1</v>
      </c>
      <c r="D35" s="5" t="str">
        <f t="shared" si="0"/>
        <v>No</v>
      </c>
      <c r="E35" s="37">
        <v>79182</v>
      </c>
    </row>
    <row r="36" spans="1:5" hidden="1" x14ac:dyDescent="0.2">
      <c r="A36" s="5" t="s">
        <v>320</v>
      </c>
      <c r="C36" s="5">
        <v>1</v>
      </c>
      <c r="D36" s="5" t="str">
        <f t="shared" si="0"/>
        <v>No</v>
      </c>
      <c r="E36" s="37">
        <v>91923</v>
      </c>
    </row>
    <row r="37" spans="1:5" hidden="1" x14ac:dyDescent="0.2">
      <c r="A37" s="5" t="s">
        <v>321</v>
      </c>
      <c r="C37" s="5">
        <v>1</v>
      </c>
      <c r="D37" s="5" t="str">
        <f t="shared" si="0"/>
        <v>No</v>
      </c>
      <c r="E37" s="37">
        <v>92540</v>
      </c>
    </row>
    <row r="38" spans="1:5" hidden="1" x14ac:dyDescent="0.2">
      <c r="A38" s="5" t="s">
        <v>322</v>
      </c>
      <c r="C38" s="5">
        <v>1</v>
      </c>
      <c r="D38" s="5" t="str">
        <f t="shared" si="0"/>
        <v>No</v>
      </c>
      <c r="E38" s="37">
        <v>92669</v>
      </c>
    </row>
    <row r="39" spans="1:5" hidden="1" x14ac:dyDescent="0.2">
      <c r="A39" s="5" t="s">
        <v>323</v>
      </c>
      <c r="C39" s="5">
        <v>1</v>
      </c>
      <c r="D39" s="5" t="str">
        <f t="shared" si="0"/>
        <v>No</v>
      </c>
      <c r="E39" s="37">
        <v>92866</v>
      </c>
    </row>
    <row r="40" spans="1:5" hidden="1" x14ac:dyDescent="0.2">
      <c r="A40" s="5" t="s">
        <v>11</v>
      </c>
      <c r="C40" s="5">
        <v>1</v>
      </c>
      <c r="D40" s="5" t="str">
        <f t="shared" si="0"/>
        <v>No</v>
      </c>
      <c r="E40" s="37">
        <v>4297</v>
      </c>
    </row>
    <row r="41" spans="1:5" hidden="1" x14ac:dyDescent="0.2">
      <c r="A41" s="5" t="s">
        <v>186</v>
      </c>
      <c r="C41" s="5">
        <v>1</v>
      </c>
      <c r="D41" s="5" t="str">
        <f t="shared" si="0"/>
        <v>No</v>
      </c>
      <c r="E41" s="37">
        <v>24675</v>
      </c>
    </row>
    <row r="42" spans="1:5" hidden="1" x14ac:dyDescent="0.2">
      <c r="A42" s="5" t="s">
        <v>177</v>
      </c>
      <c r="C42" s="5">
        <v>1</v>
      </c>
      <c r="D42" s="5" t="str">
        <f t="shared" si="0"/>
        <v>No</v>
      </c>
      <c r="E42" s="37">
        <v>23011</v>
      </c>
    </row>
    <row r="43" spans="1:5" hidden="1" x14ac:dyDescent="0.2">
      <c r="A43" s="5" t="s">
        <v>237</v>
      </c>
      <c r="C43" s="5">
        <v>1</v>
      </c>
      <c r="D43" s="5" t="str">
        <f t="shared" si="0"/>
        <v>No</v>
      </c>
      <c r="E43" s="37">
        <v>56009</v>
      </c>
    </row>
    <row r="44" spans="1:5" hidden="1" x14ac:dyDescent="0.2">
      <c r="A44" s="5" t="s">
        <v>238</v>
      </c>
      <c r="C44" s="5">
        <v>1</v>
      </c>
      <c r="D44" s="5" t="str">
        <f t="shared" si="0"/>
        <v>No</v>
      </c>
      <c r="E44" s="37">
        <v>56019</v>
      </c>
    </row>
    <row r="45" spans="1:5" hidden="1" x14ac:dyDescent="0.2">
      <c r="A45" s="5" t="s">
        <v>239</v>
      </c>
      <c r="C45" s="5">
        <v>1</v>
      </c>
      <c r="D45" s="5" t="str">
        <f t="shared" si="0"/>
        <v>No</v>
      </c>
      <c r="E45" s="37">
        <v>56418</v>
      </c>
    </row>
    <row r="46" spans="1:5" hidden="1" x14ac:dyDescent="0.2">
      <c r="A46" s="5" t="s">
        <v>240</v>
      </c>
      <c r="C46" s="5">
        <v>1</v>
      </c>
      <c r="D46" s="5" t="str">
        <f t="shared" si="0"/>
        <v>No</v>
      </c>
      <c r="E46" s="37">
        <v>56990</v>
      </c>
    </row>
    <row r="47" spans="1:5" hidden="1" x14ac:dyDescent="0.2">
      <c r="A47" s="5" t="s">
        <v>241</v>
      </c>
      <c r="C47" s="5">
        <v>1</v>
      </c>
      <c r="D47" s="5" t="str">
        <f t="shared" si="0"/>
        <v>No</v>
      </c>
      <c r="E47" s="37">
        <v>57001</v>
      </c>
    </row>
    <row r="48" spans="1:5" hidden="1" x14ac:dyDescent="0.2">
      <c r="A48" s="5" t="s">
        <v>242</v>
      </c>
      <c r="C48" s="5">
        <v>1</v>
      </c>
      <c r="D48" s="5" t="str">
        <f t="shared" si="0"/>
        <v>No</v>
      </c>
      <c r="E48" s="37">
        <v>57012</v>
      </c>
    </row>
    <row r="49" spans="1:5" hidden="1" x14ac:dyDescent="0.2">
      <c r="A49" s="5" t="s">
        <v>244</v>
      </c>
      <c r="C49" s="5">
        <v>1</v>
      </c>
      <c r="D49" s="5" t="str">
        <f t="shared" si="0"/>
        <v>No</v>
      </c>
      <c r="E49" s="37">
        <v>57223</v>
      </c>
    </row>
    <row r="50" spans="1:5" hidden="1" x14ac:dyDescent="0.2">
      <c r="A50" s="5" t="s">
        <v>245</v>
      </c>
      <c r="C50" s="5">
        <v>1</v>
      </c>
      <c r="D50" s="5" t="str">
        <f t="shared" si="0"/>
        <v>No</v>
      </c>
      <c r="E50" s="37">
        <v>57257</v>
      </c>
    </row>
    <row r="51" spans="1:5" hidden="1" x14ac:dyDescent="0.2">
      <c r="A51" s="5" t="s">
        <v>246</v>
      </c>
      <c r="C51" s="5">
        <v>1</v>
      </c>
      <c r="D51" s="5" t="str">
        <f t="shared" si="0"/>
        <v>No</v>
      </c>
      <c r="E51" s="37">
        <v>57281</v>
      </c>
    </row>
    <row r="52" spans="1:5" hidden="1" x14ac:dyDescent="0.2">
      <c r="A52" s="5" t="s">
        <v>247</v>
      </c>
      <c r="C52" s="5">
        <v>1</v>
      </c>
      <c r="D52" s="5" t="str">
        <f t="shared" si="0"/>
        <v>No</v>
      </c>
      <c r="E52" s="37">
        <v>57303</v>
      </c>
    </row>
    <row r="53" spans="1:5" hidden="1" x14ac:dyDescent="0.2">
      <c r="A53" s="5" t="s">
        <v>248</v>
      </c>
      <c r="C53" s="5">
        <v>1</v>
      </c>
      <c r="D53" s="5" t="str">
        <f t="shared" si="0"/>
        <v>No</v>
      </c>
      <c r="E53" s="37">
        <v>57460</v>
      </c>
    </row>
    <row r="54" spans="1:5" hidden="1" x14ac:dyDescent="0.2">
      <c r="A54" s="5" t="s">
        <v>249</v>
      </c>
      <c r="C54" s="5">
        <v>1</v>
      </c>
      <c r="D54" s="5" t="str">
        <f t="shared" si="0"/>
        <v>No</v>
      </c>
      <c r="E54" s="37">
        <v>57463</v>
      </c>
    </row>
    <row r="55" spans="1:5" hidden="1" x14ac:dyDescent="0.2">
      <c r="A55" s="5" t="s">
        <v>250</v>
      </c>
      <c r="C55" s="5">
        <v>1</v>
      </c>
      <c r="D55" s="5" t="str">
        <f t="shared" si="0"/>
        <v>No</v>
      </c>
      <c r="E55" s="37">
        <v>57469</v>
      </c>
    </row>
    <row r="56" spans="1:5" hidden="1" x14ac:dyDescent="0.2">
      <c r="A56" s="5" t="s">
        <v>199</v>
      </c>
      <c r="C56" s="5">
        <v>1</v>
      </c>
      <c r="D56" s="5" t="str">
        <f t="shared" si="0"/>
        <v>No</v>
      </c>
      <c r="E56" s="37">
        <v>26461</v>
      </c>
    </row>
    <row r="57" spans="1:5" hidden="1" x14ac:dyDescent="0.2">
      <c r="A57" s="5" t="s">
        <v>206</v>
      </c>
      <c r="C57" s="5">
        <v>1</v>
      </c>
      <c r="D57" s="5" t="str">
        <f t="shared" si="0"/>
        <v>No</v>
      </c>
      <c r="E57" s="37">
        <v>40516</v>
      </c>
    </row>
    <row r="58" spans="1:5" hidden="1" x14ac:dyDescent="0.2">
      <c r="A58" s="5" t="s">
        <v>251</v>
      </c>
      <c r="C58" s="5">
        <v>1</v>
      </c>
      <c r="D58" s="5" t="str">
        <f t="shared" si="0"/>
        <v>No</v>
      </c>
      <c r="E58" s="37">
        <v>57570</v>
      </c>
    </row>
    <row r="59" spans="1:5" hidden="1" x14ac:dyDescent="0.2">
      <c r="A59" s="5" t="s">
        <v>1002</v>
      </c>
      <c r="C59" s="5">
        <v>1</v>
      </c>
      <c r="D59" s="5" t="str">
        <f t="shared" si="0"/>
        <v>No</v>
      </c>
    </row>
    <row r="60" spans="1:5" hidden="1" x14ac:dyDescent="0.2">
      <c r="A60" s="5" t="s">
        <v>14</v>
      </c>
      <c r="B60" s="37" t="str">
        <f>IF(FIND("(",A60), MID(A60,FIND("(",A60)+1,FIND(")",A60)-FIND("(",A60)-1), "")</f>
        <v>Template</v>
      </c>
      <c r="C60" s="5">
        <v>2</v>
      </c>
      <c r="D60" s="5" t="str">
        <f t="shared" si="0"/>
        <v>No</v>
      </c>
      <c r="E60" s="37">
        <v>4687</v>
      </c>
    </row>
    <row r="61" spans="1:5" hidden="1" x14ac:dyDescent="0.2">
      <c r="A61" s="5" t="s">
        <v>33</v>
      </c>
      <c r="C61" s="5">
        <v>1</v>
      </c>
      <c r="D61" s="5" t="str">
        <f t="shared" si="0"/>
        <v>No</v>
      </c>
      <c r="E61" s="37">
        <v>8349</v>
      </c>
    </row>
    <row r="62" spans="1:5" hidden="1" x14ac:dyDescent="0.2">
      <c r="A62" s="5" t="s">
        <v>34</v>
      </c>
      <c r="B62" s="37" t="str">
        <f t="shared" ref="B62:B68" si="1">MID(A62,FIND("(",A62)+1,FIND(")",A62)-FIND("(",A62)-1)</f>
        <v>CPUInfoBase</v>
      </c>
      <c r="C62" s="5">
        <v>2</v>
      </c>
      <c r="D62" s="5" t="str">
        <f t="shared" si="0"/>
        <v>No</v>
      </c>
      <c r="E62" s="37">
        <v>8384</v>
      </c>
    </row>
    <row r="63" spans="1:5" hidden="1" x14ac:dyDescent="0.2">
      <c r="A63" s="5" t="s">
        <v>35</v>
      </c>
      <c r="B63" s="37" t="str">
        <f t="shared" si="1"/>
        <v>CPUInfoBase</v>
      </c>
      <c r="C63" s="5">
        <v>2</v>
      </c>
      <c r="D63" s="5" t="str">
        <f t="shared" si="0"/>
        <v>No</v>
      </c>
      <c r="E63" s="37">
        <v>8579</v>
      </c>
    </row>
    <row r="64" spans="1:5" hidden="1" x14ac:dyDescent="0.2">
      <c r="A64" s="5" t="s">
        <v>36</v>
      </c>
      <c r="B64" s="37" t="str">
        <f t="shared" si="1"/>
        <v>CPUInfoBase</v>
      </c>
      <c r="C64" s="5">
        <v>2</v>
      </c>
      <c r="D64" s="5" t="str">
        <f t="shared" si="0"/>
        <v>No</v>
      </c>
      <c r="E64" s="37">
        <v>8637</v>
      </c>
    </row>
    <row r="65" spans="1:5" hidden="1" x14ac:dyDescent="0.2">
      <c r="A65" s="5" t="s">
        <v>37</v>
      </c>
      <c r="B65" s="37" t="str">
        <f t="shared" si="1"/>
        <v>CPUInfoBase</v>
      </c>
      <c r="C65" s="5">
        <v>2</v>
      </c>
      <c r="D65" s="5" t="str">
        <f t="shared" si="0"/>
        <v>No</v>
      </c>
      <c r="E65" s="37">
        <v>8663</v>
      </c>
    </row>
    <row r="66" spans="1:5" hidden="1" x14ac:dyDescent="0.2">
      <c r="A66" s="5" t="s">
        <v>38</v>
      </c>
      <c r="B66" s="37" t="str">
        <f t="shared" si="1"/>
        <v>CPUInfoBase</v>
      </c>
      <c r="C66" s="5">
        <v>2</v>
      </c>
      <c r="D66" s="5" t="str">
        <f t="shared" si="0"/>
        <v>No</v>
      </c>
      <c r="E66" s="37">
        <v>8757</v>
      </c>
    </row>
    <row r="67" spans="1:5" hidden="1" x14ac:dyDescent="0.2">
      <c r="A67" s="5" t="s">
        <v>1003</v>
      </c>
      <c r="B67" s="37" t="e">
        <f t="shared" si="1"/>
        <v>#VALUE!</v>
      </c>
      <c r="D67" s="5" t="str">
        <f t="shared" ref="D67:D130" si="2">IF((C67&gt;3), "Yes", "No")</f>
        <v>No</v>
      </c>
    </row>
    <row r="68" spans="1:5" hidden="1" x14ac:dyDescent="0.2">
      <c r="A68" s="5" t="s">
        <v>22</v>
      </c>
      <c r="B68" s="37" t="str">
        <f t="shared" si="1"/>
        <v>HtmlFormatter</v>
      </c>
      <c r="C68" s="5">
        <v>2</v>
      </c>
      <c r="D68" s="5" t="str">
        <f t="shared" si="2"/>
        <v>No</v>
      </c>
      <c r="E68" s="37">
        <v>5645</v>
      </c>
    </row>
    <row r="69" spans="1:5" hidden="1" x14ac:dyDescent="0.2">
      <c r="A69" s="5" t="s">
        <v>1004</v>
      </c>
      <c r="C69" s="5">
        <v>1</v>
      </c>
      <c r="D69" s="5" t="str">
        <f t="shared" si="2"/>
        <v>No</v>
      </c>
    </row>
    <row r="70" spans="1:5" hidden="1" x14ac:dyDescent="0.2">
      <c r="A70" s="5" t="s">
        <v>190</v>
      </c>
      <c r="B70" s="37" t="str">
        <f>MID(A70,FIND("(",A70)+1,FIND(")",A70)-FIND("(",A70)-1)</f>
        <v>old_sdist</v>
      </c>
      <c r="C70" s="5">
        <v>2</v>
      </c>
      <c r="D70" s="5" t="str">
        <f t="shared" si="2"/>
        <v>No</v>
      </c>
      <c r="E70" s="37">
        <v>25574</v>
      </c>
    </row>
    <row r="71" spans="1:5" hidden="1" x14ac:dyDescent="0.2">
      <c r="A71" s="5" t="s">
        <v>1</v>
      </c>
      <c r="B71" s="37" t="str">
        <f t="shared" ref="B71:B102" si="3">IF(FIND("(",A71), MID(A71,FIND("(",A71)+1,FIND(")",A71)-FIND("(",A71)-1), "")</f>
        <v>sdist</v>
      </c>
      <c r="C71" s="5">
        <v>3</v>
      </c>
      <c r="D71" s="5" t="str">
        <f t="shared" si="2"/>
        <v>No</v>
      </c>
      <c r="E71" s="37">
        <v>492</v>
      </c>
    </row>
    <row r="72" spans="1:5" hidden="1" x14ac:dyDescent="0.2">
      <c r="A72" s="5" t="s">
        <v>1005</v>
      </c>
      <c r="C72" s="5">
        <v>1</v>
      </c>
      <c r="D72" s="5" t="str">
        <f t="shared" si="2"/>
        <v>No</v>
      </c>
    </row>
    <row r="73" spans="1:5" hidden="1" x14ac:dyDescent="0.2">
      <c r="A73" s="5" t="s">
        <v>194</v>
      </c>
      <c r="B73" s="37" t="str">
        <f>MID(A73,FIND("(",A73)+1,FIND(")",A73)-FIND("(",A73)-1)</f>
        <v>old_build_clib</v>
      </c>
      <c r="C73" s="5">
        <v>2</v>
      </c>
      <c r="D73" s="5" t="str">
        <f t="shared" si="2"/>
        <v>No</v>
      </c>
      <c r="E73" s="37">
        <v>25733</v>
      </c>
    </row>
    <row r="74" spans="1:5" hidden="1" x14ac:dyDescent="0.2">
      <c r="A74" s="5" t="s">
        <v>2</v>
      </c>
      <c r="B74" s="37" t="str">
        <f>IF(FIND("(",A74), MID(A74,FIND("(",A74)+1,FIND(")",A74)-FIND("(",A74)-1), "")</f>
        <v>build_clib</v>
      </c>
      <c r="C74" s="5">
        <v>3</v>
      </c>
      <c r="D74" s="5" t="str">
        <f t="shared" si="2"/>
        <v>No</v>
      </c>
      <c r="E74" s="37">
        <v>524</v>
      </c>
    </row>
    <row r="75" spans="1:5" hidden="1" x14ac:dyDescent="0.2">
      <c r="A75" s="5" t="s">
        <v>998</v>
      </c>
      <c r="C75" s="5">
        <v>1</v>
      </c>
      <c r="D75" s="5" t="str">
        <f t="shared" si="2"/>
        <v>No</v>
      </c>
    </row>
    <row r="76" spans="1:5" hidden="1" x14ac:dyDescent="0.2">
      <c r="A76" s="5" t="s">
        <v>184</v>
      </c>
      <c r="B76" s="37" t="str">
        <f>MID(A76,FIND("(",A76)+1,FIND(")",A76)-FIND("(",A76)-1)</f>
        <v>old_build_ext</v>
      </c>
      <c r="C76" s="5">
        <v>2</v>
      </c>
      <c r="D76" s="5" t="str">
        <f t="shared" si="2"/>
        <v>No</v>
      </c>
      <c r="E76" s="37">
        <v>23540</v>
      </c>
    </row>
    <row r="77" spans="1:5" hidden="1" x14ac:dyDescent="0.2">
      <c r="A77" s="5" t="s">
        <v>3</v>
      </c>
      <c r="B77" s="37" t="str">
        <f>IF(FIND("(",A77), MID(A77,FIND("(",A77)+1,FIND(")",A77)-FIND("(",A77)-1), "")</f>
        <v>build_ext</v>
      </c>
      <c r="C77" s="5">
        <v>3</v>
      </c>
      <c r="D77" s="5" t="str">
        <f t="shared" si="2"/>
        <v>No</v>
      </c>
      <c r="E77" s="37">
        <v>532</v>
      </c>
    </row>
    <row r="78" spans="1:5" hidden="1" x14ac:dyDescent="0.2">
      <c r="A78" s="5" t="s">
        <v>1006</v>
      </c>
      <c r="B78" s="37" t="str">
        <f>IF(FIND("(",A78), MID(A78,FIND("(",A78)+1,FIND(")",A78)-FIND("(",A78)-1), "")</f>
        <v>build_ext</v>
      </c>
      <c r="C78" s="5">
        <v>3</v>
      </c>
      <c r="D78" s="5" t="str">
        <f t="shared" si="2"/>
        <v>No</v>
      </c>
    </row>
    <row r="79" spans="1:5" x14ac:dyDescent="0.2">
      <c r="A79" s="5" t="s">
        <v>189</v>
      </c>
      <c r="B79" s="37" t="s">
        <v>999</v>
      </c>
      <c r="C79" s="5">
        <v>4</v>
      </c>
      <c r="D79" s="5" t="str">
        <f t="shared" si="2"/>
        <v>Yes</v>
      </c>
      <c r="E79" s="37">
        <v>24787</v>
      </c>
    </row>
    <row r="80" spans="1:5" hidden="1" x14ac:dyDescent="0.2">
      <c r="A80" s="5" t="s">
        <v>1007</v>
      </c>
      <c r="C80" s="5">
        <v>1</v>
      </c>
      <c r="D80" s="5" t="str">
        <f t="shared" si="2"/>
        <v>No</v>
      </c>
    </row>
    <row r="81" spans="1:5" hidden="1" x14ac:dyDescent="0.2">
      <c r="A81" s="5" t="s">
        <v>191</v>
      </c>
      <c r="B81" s="37" t="str">
        <f>MID(A81,FIND("(",A81)+1,FIND(")",A81)-FIND("(",A81)-1)</f>
        <v>old_build_scripts</v>
      </c>
      <c r="C81" s="5">
        <v>2</v>
      </c>
      <c r="D81" s="5" t="str">
        <f t="shared" si="2"/>
        <v>No</v>
      </c>
      <c r="E81" s="37">
        <v>25601</v>
      </c>
    </row>
    <row r="82" spans="1:5" hidden="1" x14ac:dyDescent="0.2">
      <c r="A82" s="5" t="s">
        <v>1008</v>
      </c>
      <c r="C82" s="5">
        <v>1</v>
      </c>
      <c r="D82" s="5" t="str">
        <f t="shared" si="2"/>
        <v>No</v>
      </c>
    </row>
    <row r="83" spans="1:5" hidden="1" x14ac:dyDescent="0.2">
      <c r="A83" s="5" t="s">
        <v>192</v>
      </c>
      <c r="B83" s="37" t="str">
        <f>MID(A83,FIND("(",A83)+1,FIND(")",A83)-FIND("(",A83)-1)</f>
        <v>old_bdist_rpm</v>
      </c>
      <c r="C83" s="5">
        <v>2</v>
      </c>
      <c r="D83" s="5" t="str">
        <f t="shared" si="2"/>
        <v>No</v>
      </c>
      <c r="E83" s="37">
        <v>25651</v>
      </c>
    </row>
    <row r="84" spans="1:5" hidden="1" x14ac:dyDescent="0.2">
      <c r="A84" s="5" t="s">
        <v>1009</v>
      </c>
      <c r="C84" s="5">
        <v>1</v>
      </c>
      <c r="D84" s="5" t="str">
        <f t="shared" si="2"/>
        <v>No</v>
      </c>
    </row>
    <row r="85" spans="1:5" hidden="1" x14ac:dyDescent="0.2">
      <c r="A85" s="5" t="s">
        <v>181</v>
      </c>
      <c r="B85" s="37" t="str">
        <f>MID(A85,FIND("(",A85)+1,FIND(")",A85)-FIND("(",A85)-1)</f>
        <v>old_build</v>
      </c>
      <c r="C85" s="5">
        <v>2</v>
      </c>
      <c r="D85" s="5" t="str">
        <f t="shared" si="2"/>
        <v>No</v>
      </c>
      <c r="E85" s="37">
        <v>23345</v>
      </c>
    </row>
    <row r="86" spans="1:5" hidden="1" x14ac:dyDescent="0.2">
      <c r="A86" s="5" t="s">
        <v>1010</v>
      </c>
      <c r="C86" s="5">
        <v>1</v>
      </c>
      <c r="D86" s="5" t="str">
        <f t="shared" si="2"/>
        <v>No</v>
      </c>
    </row>
    <row r="87" spans="1:5" hidden="1" x14ac:dyDescent="0.2">
      <c r="A87" s="5" t="s">
        <v>188</v>
      </c>
      <c r="B87" s="37" t="str">
        <f>MID(A87,FIND("(",A87)+1,FIND(")",A87)-FIND("(",A87)-1)</f>
        <v>old_build_py</v>
      </c>
      <c r="C87" s="5">
        <v>2</v>
      </c>
      <c r="D87" s="5" t="str">
        <f t="shared" si="2"/>
        <v>No</v>
      </c>
      <c r="E87" s="37">
        <v>24721</v>
      </c>
    </row>
    <row r="88" spans="1:5" hidden="1" x14ac:dyDescent="0.2">
      <c r="A88" s="5" t="s">
        <v>1011</v>
      </c>
      <c r="C88" s="5">
        <v>1</v>
      </c>
      <c r="D88" s="5" t="str">
        <f t="shared" si="2"/>
        <v>No</v>
      </c>
    </row>
    <row r="89" spans="1:5" hidden="1" x14ac:dyDescent="0.2">
      <c r="A89" s="5" t="s">
        <v>185</v>
      </c>
      <c r="B89" s="37" t="str">
        <f>MID(A89,FIND("(",A89)+1,FIND(")",A89)-FIND("(",A89)-1)</f>
        <v>old_config</v>
      </c>
      <c r="C89" s="5">
        <v>2</v>
      </c>
      <c r="D89" s="5" t="str">
        <f t="shared" si="2"/>
        <v>No</v>
      </c>
      <c r="E89" s="37">
        <v>24210</v>
      </c>
    </row>
    <row r="90" spans="1:5" hidden="1" x14ac:dyDescent="0.2">
      <c r="A90" s="5" t="s">
        <v>1012</v>
      </c>
      <c r="C90" s="5">
        <v>1</v>
      </c>
      <c r="D90" s="5" t="str">
        <f t="shared" si="2"/>
        <v>No</v>
      </c>
    </row>
    <row r="91" spans="1:5" hidden="1" x14ac:dyDescent="0.2">
      <c r="A91" s="5" t="s">
        <v>187</v>
      </c>
      <c r="B91" s="37" t="str">
        <f>MID(A91,FIND("(",A91)+1,FIND(")",A91)-FIND("(",A91)-1)</f>
        <v>old_install_headers</v>
      </c>
      <c r="C91" s="5">
        <v>2</v>
      </c>
      <c r="D91" s="5" t="str">
        <f t="shared" si="2"/>
        <v>No</v>
      </c>
      <c r="E91" s="37">
        <v>24695</v>
      </c>
    </row>
    <row r="92" spans="1:5" hidden="1" x14ac:dyDescent="0.2">
      <c r="A92" s="5" t="s">
        <v>1013</v>
      </c>
      <c r="C92" s="5">
        <v>1</v>
      </c>
      <c r="D92" s="5" t="str">
        <f t="shared" si="2"/>
        <v>No</v>
      </c>
    </row>
    <row r="93" spans="1:5" hidden="1" x14ac:dyDescent="0.2">
      <c r="A93" s="5" t="s">
        <v>196</v>
      </c>
      <c r="B93" s="37" t="str">
        <f>MID(A93,FIND("(",A93)+1,FIND(")",A93)-FIND("(",A93)-1)</f>
        <v>old_install</v>
      </c>
      <c r="C93" s="5">
        <v>2</v>
      </c>
      <c r="D93" s="5" t="str">
        <f t="shared" si="2"/>
        <v>No</v>
      </c>
      <c r="E93" s="37">
        <v>26264</v>
      </c>
    </row>
    <row r="94" spans="1:5" hidden="1" x14ac:dyDescent="0.2">
      <c r="A94" s="5" t="s">
        <v>1014</v>
      </c>
      <c r="C94" s="5">
        <v>1</v>
      </c>
      <c r="D94" s="5" t="str">
        <f t="shared" si="2"/>
        <v>No</v>
      </c>
    </row>
    <row r="95" spans="1:5" hidden="1" x14ac:dyDescent="0.2">
      <c r="A95" s="5" t="s">
        <v>198</v>
      </c>
      <c r="B95" s="37" t="str">
        <f>MID(A95,FIND("(",A95)+1,FIND(")",A95)-FIND("(",A95)-1)</f>
        <v>old_install_data</v>
      </c>
      <c r="C95" s="5">
        <v>2</v>
      </c>
      <c r="D95" s="5" t="str">
        <f t="shared" si="2"/>
        <v>No</v>
      </c>
      <c r="E95" s="37">
        <v>26357</v>
      </c>
    </row>
    <row r="96" spans="1:5" hidden="1" x14ac:dyDescent="0.2">
      <c r="A96" s="5" t="s">
        <v>1015</v>
      </c>
      <c r="C96" s="5">
        <v>1</v>
      </c>
      <c r="D96" s="5" t="str">
        <f t="shared" si="2"/>
        <v>No</v>
      </c>
    </row>
    <row r="97" spans="1:5" hidden="1" x14ac:dyDescent="0.2">
      <c r="A97" s="5" t="s">
        <v>197</v>
      </c>
      <c r="B97" s="37" t="str">
        <f>MID(A97,FIND("(",A97)+1,FIND(")",A97)-FIND("(",A97)-1)</f>
        <v>old_develop</v>
      </c>
      <c r="C97" s="5">
        <v>2</v>
      </c>
      <c r="D97" s="5" t="str">
        <f t="shared" si="2"/>
        <v>No</v>
      </c>
      <c r="E97" s="37">
        <v>26340</v>
      </c>
    </row>
    <row r="98" spans="1:5" hidden="1" x14ac:dyDescent="0.2">
      <c r="A98" s="5" t="s">
        <v>1016</v>
      </c>
      <c r="C98" s="5">
        <v>1</v>
      </c>
      <c r="D98" s="5" t="str">
        <f t="shared" si="2"/>
        <v>No</v>
      </c>
    </row>
    <row r="99" spans="1:5" hidden="1" x14ac:dyDescent="0.2">
      <c r="A99" s="5" t="s">
        <v>1018</v>
      </c>
      <c r="B99" s="37" t="s">
        <v>495</v>
      </c>
      <c r="C99" s="5">
        <v>2</v>
      </c>
      <c r="D99" s="5" t="str">
        <f t="shared" si="2"/>
        <v>No</v>
      </c>
    </row>
    <row r="100" spans="1:5" hidden="1" x14ac:dyDescent="0.2">
      <c r="A100" s="5" t="s">
        <v>4</v>
      </c>
      <c r="B100" s="37" t="str">
        <f t="shared" si="3"/>
        <v>doctest.DocTestRunner</v>
      </c>
      <c r="C100" s="5">
        <v>3</v>
      </c>
      <c r="D100" s="5" t="str">
        <f t="shared" si="2"/>
        <v>No</v>
      </c>
      <c r="E100" s="37">
        <v>2542</v>
      </c>
    </row>
    <row r="101" spans="1:5" hidden="1" x14ac:dyDescent="0.2">
      <c r="A101" s="5" t="s">
        <v>1017</v>
      </c>
      <c r="B101" s="37" t="s">
        <v>495</v>
      </c>
      <c r="C101" s="5">
        <v>2</v>
      </c>
      <c r="D101" s="5" t="str">
        <f t="shared" si="2"/>
        <v>No</v>
      </c>
    </row>
    <row r="102" spans="1:5" hidden="1" x14ac:dyDescent="0.2">
      <c r="A102" s="5" t="s">
        <v>5</v>
      </c>
      <c r="B102" s="37" t="str">
        <f t="shared" si="3"/>
        <v>doctest.OutputChecker</v>
      </c>
      <c r="C102" s="5">
        <v>3</v>
      </c>
      <c r="D102" s="5" t="str">
        <f t="shared" si="2"/>
        <v>No</v>
      </c>
      <c r="E102" s="37">
        <v>2578</v>
      </c>
    </row>
    <row r="103" spans="1:5" hidden="1" x14ac:dyDescent="0.2">
      <c r="A103" s="5" t="s">
        <v>1019</v>
      </c>
      <c r="B103" s="37" t="s">
        <v>495</v>
      </c>
      <c r="C103" s="5">
        <v>2</v>
      </c>
      <c r="D103" s="5" t="str">
        <f t="shared" si="2"/>
        <v>No</v>
      </c>
    </row>
    <row r="104" spans="1:5" hidden="1" x14ac:dyDescent="0.2">
      <c r="A104" s="5" t="s">
        <v>324</v>
      </c>
      <c r="B104" s="37" t="str">
        <f>MID(A104,FIND("(",A104)+1,FIND(")",A104)-FIND("(",A104)-1)</f>
        <v>doctest.DocTestFinder</v>
      </c>
      <c r="C104" s="5">
        <v>3</v>
      </c>
      <c r="D104" s="5" t="str">
        <f t="shared" si="2"/>
        <v>No</v>
      </c>
      <c r="E104" s="37">
        <v>93329</v>
      </c>
    </row>
    <row r="105" spans="1:5" hidden="1" x14ac:dyDescent="0.2">
      <c r="A105" s="5" t="s">
        <v>325</v>
      </c>
      <c r="B105" s="37" t="str">
        <f>MID(A105,FIND("(",A105)+1,FIND(")",A105)-FIND("(",A105)-1)</f>
        <v>doctest.OutputChecker</v>
      </c>
      <c r="C105" s="5">
        <v>3</v>
      </c>
      <c r="D105" s="5" t="str">
        <f t="shared" si="2"/>
        <v>No</v>
      </c>
      <c r="E105" s="37">
        <v>93408</v>
      </c>
    </row>
    <row r="106" spans="1:5" hidden="1" x14ac:dyDescent="0.2">
      <c r="A106" s="5" t="s">
        <v>1020</v>
      </c>
      <c r="C106" s="5">
        <v>1</v>
      </c>
      <c r="D106" s="5" t="str">
        <f t="shared" si="2"/>
        <v>No</v>
      </c>
    </row>
    <row r="107" spans="1:5" hidden="1" x14ac:dyDescent="0.2">
      <c r="A107" s="5" t="s">
        <v>8</v>
      </c>
      <c r="B107" s="37" t="str">
        <f>IF(FIND("(",A107), MID(A107,FIND("(",A107)+1,FIND(")",A107)-FIND("(",A107)-1), "")</f>
        <v>Exception</v>
      </c>
      <c r="C107" s="5">
        <v>2</v>
      </c>
      <c r="D107" s="5" t="str">
        <f t="shared" si="2"/>
        <v>No</v>
      </c>
      <c r="E107" s="37">
        <v>4263</v>
      </c>
    </row>
    <row r="108" spans="1:5" hidden="1" x14ac:dyDescent="0.2">
      <c r="A108" s="5" t="s">
        <v>9</v>
      </c>
      <c r="B108" s="37" t="str">
        <f>IF(FIND("(",A108), MID(A108,FIND("(",A108)+1,FIND(")",A108)-FIND("(",A108)-1), "")</f>
        <v>Exception</v>
      </c>
      <c r="C108" s="5">
        <v>2</v>
      </c>
      <c r="D108" s="5" t="str">
        <f t="shared" si="2"/>
        <v>No</v>
      </c>
      <c r="E108" s="37">
        <v>4282</v>
      </c>
    </row>
    <row r="109" spans="1:5" hidden="1" x14ac:dyDescent="0.2">
      <c r="A109" s="5" t="s">
        <v>10</v>
      </c>
      <c r="B109" s="37" t="str">
        <f>IF(FIND("(",A109), MID(A109,FIND("(",A109)+1,FIND(")",A109)-FIND("(",A109)-1), "")</f>
        <v>Exception</v>
      </c>
      <c r="C109" s="5">
        <v>2</v>
      </c>
      <c r="D109" s="5" t="str">
        <f t="shared" si="2"/>
        <v>No</v>
      </c>
      <c r="E109" s="37">
        <v>4286</v>
      </c>
    </row>
    <row r="110" spans="1:5" hidden="1" x14ac:dyDescent="0.2">
      <c r="A110" s="5" t="s">
        <v>172</v>
      </c>
      <c r="B110" s="37" t="str">
        <f t="shared" ref="B110:B116" si="4">MID(A110,FIND("(",A110)+1,FIND(")",A110)-FIND("(",A110)-1)</f>
        <v>Exception</v>
      </c>
      <c r="C110" s="5">
        <v>2</v>
      </c>
      <c r="D110" s="5" t="str">
        <f t="shared" si="2"/>
        <v>No</v>
      </c>
      <c r="E110" s="37">
        <v>21882</v>
      </c>
    </row>
    <row r="111" spans="1:5" hidden="1" x14ac:dyDescent="0.2">
      <c r="A111" s="5" t="s">
        <v>243</v>
      </c>
      <c r="B111" s="37" t="str">
        <f t="shared" si="4"/>
        <v>Exception</v>
      </c>
      <c r="C111" s="5">
        <v>2</v>
      </c>
      <c r="D111" s="5" t="str">
        <f t="shared" si="2"/>
        <v>No</v>
      </c>
      <c r="E111" s="37">
        <v>57059</v>
      </c>
    </row>
    <row r="112" spans="1:5" hidden="1" x14ac:dyDescent="0.2">
      <c r="A112" s="5" t="s">
        <v>253</v>
      </c>
      <c r="B112" s="37" t="str">
        <f t="shared" si="4"/>
        <v>Exception</v>
      </c>
      <c r="C112" s="5">
        <v>2</v>
      </c>
      <c r="D112" s="5" t="str">
        <f t="shared" si="2"/>
        <v>No</v>
      </c>
      <c r="E112" s="37">
        <v>63277</v>
      </c>
    </row>
    <row r="113" spans="1:5" hidden="1" x14ac:dyDescent="0.2">
      <c r="A113" s="5" t="s">
        <v>262</v>
      </c>
      <c r="B113" s="37" t="str">
        <f t="shared" si="4"/>
        <v>Exception</v>
      </c>
      <c r="C113" s="5">
        <v>2</v>
      </c>
      <c r="D113" s="5" t="str">
        <f t="shared" si="2"/>
        <v>No</v>
      </c>
      <c r="E113" s="37">
        <v>66608</v>
      </c>
    </row>
    <row r="114" spans="1:5" hidden="1" x14ac:dyDescent="0.2">
      <c r="A114" s="26" t="s">
        <v>273</v>
      </c>
      <c r="B114" s="37" t="str">
        <f t="shared" si="4"/>
        <v>Exception</v>
      </c>
      <c r="C114" s="5">
        <v>2</v>
      </c>
      <c r="D114" s="5" t="str">
        <f t="shared" si="2"/>
        <v>No</v>
      </c>
      <c r="E114" s="37">
        <v>68988</v>
      </c>
    </row>
    <row r="115" spans="1:5" hidden="1" x14ac:dyDescent="0.2">
      <c r="A115" s="26" t="s">
        <v>274</v>
      </c>
      <c r="B115" s="37" t="str">
        <f>MID(A115,FIND("(",A115)+1,FIND(")",A115)-FIND("(",A115)-1)</f>
        <v>MAError</v>
      </c>
      <c r="C115" s="5">
        <v>3</v>
      </c>
      <c r="D115" s="5" t="str">
        <f t="shared" si="2"/>
        <v>No</v>
      </c>
      <c r="E115" s="37">
        <v>68996</v>
      </c>
    </row>
    <row r="116" spans="1:5" hidden="1" x14ac:dyDescent="0.2">
      <c r="A116" s="5" t="s">
        <v>319</v>
      </c>
      <c r="B116" s="37" t="str">
        <f t="shared" si="4"/>
        <v>Exception</v>
      </c>
      <c r="C116" s="5">
        <v>2</v>
      </c>
      <c r="D116" s="5" t="str">
        <f t="shared" si="2"/>
        <v>No</v>
      </c>
      <c r="E116" s="37">
        <v>91919</v>
      </c>
    </row>
    <row r="117" spans="1:5" hidden="1" x14ac:dyDescent="0.2">
      <c r="A117" s="5" t="s">
        <v>332</v>
      </c>
      <c r="B117" s="37" t="str">
        <f>MID(A117,FIND("(",A117)+1,FIND(")",A117)-FIND("(",A117)-1)</f>
        <v>Exception</v>
      </c>
      <c r="C117" s="5">
        <v>2</v>
      </c>
      <c r="D117" s="5" t="str">
        <f t="shared" si="2"/>
        <v>No</v>
      </c>
      <c r="E117" s="37">
        <v>93708</v>
      </c>
    </row>
    <row r="118" spans="1:5" hidden="1" x14ac:dyDescent="0.2">
      <c r="A118" s="5" t="s">
        <v>334</v>
      </c>
      <c r="B118" s="37" t="str">
        <f>MID(A118,FIND("(",A118)+1,FIND(")",A118)-FIND("(",A118)-1)</f>
        <v>Exception</v>
      </c>
      <c r="C118" s="5">
        <v>2</v>
      </c>
      <c r="D118" s="5" t="str">
        <f t="shared" si="2"/>
        <v>No</v>
      </c>
      <c r="E118" s="37">
        <v>95587</v>
      </c>
    </row>
    <row r="119" spans="1:5" hidden="1" x14ac:dyDescent="0.2">
      <c r="A119" s="18" t="s">
        <v>342</v>
      </c>
      <c r="B119" s="37" t="str">
        <f>MID(A119,FIND("(",A119)+1,FIND(")",A119)-FIND("(",A119)-1)</f>
        <v>Exception</v>
      </c>
      <c r="C119" s="5">
        <v>2</v>
      </c>
      <c r="D119" s="5" t="str">
        <f t="shared" si="2"/>
        <v>No</v>
      </c>
      <c r="E119" s="37">
        <v>97341</v>
      </c>
    </row>
    <row r="120" spans="1:5" hidden="1" x14ac:dyDescent="0.2">
      <c r="A120" s="18" t="s">
        <v>343</v>
      </c>
      <c r="B120" s="37" t="str">
        <f>MID(A120,FIND("(",A120)+1,FIND(")",A120)-FIND("(",A120)-1)</f>
        <v>ConverterError</v>
      </c>
      <c r="C120" s="5">
        <v>3</v>
      </c>
      <c r="D120" s="5" t="str">
        <f t="shared" si="2"/>
        <v>No</v>
      </c>
      <c r="E120" s="37">
        <v>97349</v>
      </c>
    </row>
    <row r="121" spans="1:5" hidden="1" x14ac:dyDescent="0.2">
      <c r="A121" s="14" t="s">
        <v>373</v>
      </c>
      <c r="B121" s="37" t="str">
        <f>MID(A121,FIND("(",A121)+1,FIND(")",A121)-FIND("(",A121)-1)</f>
        <v>Exception</v>
      </c>
      <c r="C121" s="5">
        <v>2</v>
      </c>
      <c r="D121" s="5" t="str">
        <f t="shared" si="2"/>
        <v>No</v>
      </c>
      <c r="E121" s="37">
        <v>128524</v>
      </c>
    </row>
    <row r="122" spans="1:5" hidden="1" x14ac:dyDescent="0.2">
      <c r="A122" s="14" t="s">
        <v>374</v>
      </c>
      <c r="B122" s="37" t="str">
        <f t="shared" ref="B122" si="5">MID(A122,FIND("(",A122)+1,FIND(")",A122)-FIND("(",A122)-1)</f>
        <v>PolyError</v>
      </c>
      <c r="C122" s="5">
        <v>3</v>
      </c>
      <c r="D122" s="5" t="str">
        <f t="shared" si="2"/>
        <v>No</v>
      </c>
      <c r="E122" s="37">
        <v>128528</v>
      </c>
    </row>
    <row r="123" spans="1:5" hidden="1" x14ac:dyDescent="0.2">
      <c r="A123" s="5" t="s">
        <v>1021</v>
      </c>
      <c r="C123" s="5">
        <v>1</v>
      </c>
      <c r="D123" s="5" t="str">
        <f t="shared" si="2"/>
        <v>No</v>
      </c>
    </row>
    <row r="124" spans="1:5" hidden="1" x14ac:dyDescent="0.2">
      <c r="A124" s="5" t="s">
        <v>1022</v>
      </c>
      <c r="B124" s="37" t="s">
        <v>498</v>
      </c>
      <c r="C124" s="5">
        <v>2</v>
      </c>
      <c r="D124" s="5" t="str">
        <f t="shared" si="2"/>
        <v>No</v>
      </c>
    </row>
    <row r="125" spans="1:5" hidden="1" x14ac:dyDescent="0.2">
      <c r="A125" s="5" t="s">
        <v>7</v>
      </c>
      <c r="B125" s="37" t="str">
        <f>IF(FIND("(",A125), MID(A125,FIND("(",A125)+1,FIND(")",A125)-FIND("(",A125)-1), "")</f>
        <v>ast.NodeVisitor</v>
      </c>
      <c r="C125" s="5">
        <v>3</v>
      </c>
      <c r="D125" s="5" t="str">
        <f t="shared" si="2"/>
        <v>No</v>
      </c>
      <c r="E125" s="37">
        <v>3999</v>
      </c>
    </row>
    <row r="126" spans="1:5" hidden="1" x14ac:dyDescent="0.2">
      <c r="A126" s="5" t="s">
        <v>1023</v>
      </c>
      <c r="C126" s="5">
        <v>1</v>
      </c>
      <c r="D126" s="5" t="str">
        <f t="shared" si="2"/>
        <v>No</v>
      </c>
    </row>
    <row r="127" spans="1:5" hidden="1" x14ac:dyDescent="0.2">
      <c r="A127" s="5" t="s">
        <v>12</v>
      </c>
      <c r="B127" s="37" t="str">
        <f>IF(FIND("(",A127), MID(A127,FIND("(",A127)+1,FIND(")",A127)-FIND("(",A127)-1), "")</f>
        <v>dict</v>
      </c>
      <c r="C127" s="5">
        <v>2</v>
      </c>
      <c r="D127" s="5" t="str">
        <f t="shared" si="2"/>
        <v>No</v>
      </c>
      <c r="E127" s="37">
        <v>4599</v>
      </c>
    </row>
    <row r="128" spans="1:5" hidden="1" x14ac:dyDescent="0.2">
      <c r="A128" s="5" t="s">
        <v>229</v>
      </c>
      <c r="B128" s="37" t="str">
        <f>MID(A128,FIND("(",A128)+1,FIND(")",A128)-FIND("(",A128)-1)</f>
        <v>dict</v>
      </c>
      <c r="C128" s="5">
        <v>2</v>
      </c>
      <c r="D128" s="5" t="str">
        <f t="shared" si="2"/>
        <v>No</v>
      </c>
      <c r="E128" s="37">
        <v>54236</v>
      </c>
    </row>
    <row r="129" spans="1:5" hidden="1" x14ac:dyDescent="0.2">
      <c r="A129" s="5" t="s">
        <v>1024</v>
      </c>
      <c r="C129" s="5">
        <v>1</v>
      </c>
      <c r="D129" s="5" t="str">
        <f t="shared" si="2"/>
        <v>No</v>
      </c>
    </row>
    <row r="130" spans="1:5" hidden="1" x14ac:dyDescent="0.2">
      <c r="A130" s="5" t="s">
        <v>26</v>
      </c>
      <c r="B130" s="37" t="str">
        <f t="shared" ref="B130:B169" si="6">MID(A130,FIND("(",A130)+1,FIND(")",A130)-FIND("(",A130)-1)</f>
        <v>DeprecationWarning</v>
      </c>
      <c r="C130" s="5">
        <v>2</v>
      </c>
      <c r="D130" s="5" t="str">
        <f t="shared" si="2"/>
        <v>No</v>
      </c>
      <c r="E130" s="37">
        <v>6098</v>
      </c>
    </row>
    <row r="131" spans="1:5" hidden="1" x14ac:dyDescent="0.2">
      <c r="A131" s="5" t="s">
        <v>1025</v>
      </c>
      <c r="C131" s="5">
        <v>1</v>
      </c>
      <c r="D131" s="5" t="str">
        <f t="shared" ref="D131:D194" si="7">IF((C131&gt;3), "Yes", "No")</f>
        <v>No</v>
      </c>
    </row>
    <row r="132" spans="1:5" hidden="1" x14ac:dyDescent="0.2">
      <c r="A132" s="5" t="s">
        <v>27</v>
      </c>
      <c r="B132" s="37" t="str">
        <f t="shared" si="6"/>
        <v>UserWarning</v>
      </c>
      <c r="C132" s="5">
        <v>2</v>
      </c>
      <c r="D132" s="5" t="str">
        <f t="shared" si="7"/>
        <v>No</v>
      </c>
      <c r="E132" s="37">
        <v>6112</v>
      </c>
    </row>
    <row r="133" spans="1:5" hidden="1" x14ac:dyDescent="0.2">
      <c r="A133" s="5" t="s">
        <v>344</v>
      </c>
      <c r="B133" s="37" t="str">
        <f t="shared" si="6"/>
        <v>UserWarning</v>
      </c>
      <c r="C133" s="5">
        <v>2</v>
      </c>
      <c r="D133" s="5" t="str">
        <f t="shared" si="7"/>
        <v>No</v>
      </c>
      <c r="E133" s="37">
        <v>97357</v>
      </c>
    </row>
    <row r="134" spans="1:5" hidden="1" x14ac:dyDescent="0.2">
      <c r="A134" s="5" t="s">
        <v>365</v>
      </c>
      <c r="B134" s="37" t="str">
        <f t="shared" si="6"/>
        <v>UserWarning</v>
      </c>
      <c r="C134" s="5">
        <v>2</v>
      </c>
      <c r="D134" s="5" t="str">
        <f t="shared" si="7"/>
        <v>No</v>
      </c>
      <c r="E134" s="38" t="s">
        <v>943</v>
      </c>
    </row>
    <row r="135" spans="1:5" hidden="1" x14ac:dyDescent="0.2">
      <c r="A135" s="5" t="s">
        <v>1026</v>
      </c>
      <c r="C135" s="5">
        <v>1</v>
      </c>
      <c r="D135" s="5" t="str">
        <f t="shared" si="7"/>
        <v>No</v>
      </c>
      <c r="E135" s="38"/>
    </row>
    <row r="136" spans="1:5" hidden="1" x14ac:dyDescent="0.2">
      <c r="A136" s="5" t="s">
        <v>29</v>
      </c>
      <c r="B136" s="37" t="str">
        <f t="shared" si="6"/>
        <v>_ndptr_base</v>
      </c>
      <c r="C136" s="5">
        <v>2</v>
      </c>
      <c r="D136" s="5" t="str">
        <f t="shared" si="7"/>
        <v>No</v>
      </c>
      <c r="E136" s="37">
        <v>6833</v>
      </c>
    </row>
    <row r="137" spans="1:5" hidden="1" x14ac:dyDescent="0.2">
      <c r="A137" s="5" t="s">
        <v>30</v>
      </c>
      <c r="B137" s="37" t="str">
        <f t="shared" si="6"/>
        <v>_ndptr</v>
      </c>
      <c r="C137" s="5">
        <v>2</v>
      </c>
      <c r="D137" s="5" t="str">
        <f t="shared" si="7"/>
        <v>No</v>
      </c>
      <c r="E137" s="37">
        <v>6854</v>
      </c>
    </row>
    <row r="138" spans="1:5" hidden="1" x14ac:dyDescent="0.2">
      <c r="A138" s="5" t="s">
        <v>1027</v>
      </c>
      <c r="C138" s="5">
        <v>1</v>
      </c>
      <c r="D138" s="5" t="str">
        <f t="shared" si="7"/>
        <v>No</v>
      </c>
    </row>
    <row r="139" spans="1:5" hidden="1" x14ac:dyDescent="0.2">
      <c r="A139" s="5" t="s">
        <v>32</v>
      </c>
      <c r="B139" s="37" t="str">
        <f t="shared" si="6"/>
        <v>Distribution</v>
      </c>
      <c r="C139" s="5">
        <v>2</v>
      </c>
      <c r="D139" s="5" t="str">
        <f t="shared" si="7"/>
        <v>No</v>
      </c>
      <c r="E139" s="37">
        <v>7942</v>
      </c>
    </row>
    <row r="140" spans="1:5" hidden="1" x14ac:dyDescent="0.2">
      <c r="A140" s="5" t="s">
        <v>1028</v>
      </c>
      <c r="C140" s="5">
        <v>1</v>
      </c>
      <c r="D140" s="5" t="str">
        <f t="shared" si="7"/>
        <v>No</v>
      </c>
    </row>
    <row r="141" spans="1:5" hidden="1" x14ac:dyDescent="0.2">
      <c r="A141" s="5" t="s">
        <v>40</v>
      </c>
      <c r="B141" s="37" t="str">
        <f t="shared" si="6"/>
        <v>IOError</v>
      </c>
      <c r="C141" s="5">
        <v>2</v>
      </c>
      <c r="D141" s="5" t="str">
        <f t="shared" si="7"/>
        <v>No</v>
      </c>
      <c r="E141" s="37">
        <v>9837</v>
      </c>
    </row>
    <row r="142" spans="1:5" hidden="1" x14ac:dyDescent="0.2">
      <c r="A142" s="5" t="s">
        <v>41</v>
      </c>
      <c r="B142" s="37" t="str">
        <f t="shared" si="6"/>
        <v>IOError</v>
      </c>
      <c r="C142" s="5">
        <v>2</v>
      </c>
      <c r="D142" s="5" t="str">
        <f t="shared" si="7"/>
        <v>No</v>
      </c>
      <c r="E142" s="37">
        <v>9848</v>
      </c>
    </row>
    <row r="143" spans="1:5" hidden="1" x14ac:dyDescent="0.2">
      <c r="A143" s="5" t="s">
        <v>1080</v>
      </c>
      <c r="C143" s="5">
        <v>1</v>
      </c>
      <c r="D143" s="5" t="str">
        <f t="shared" si="7"/>
        <v>No</v>
      </c>
    </row>
    <row r="144" spans="1:5" hidden="1" x14ac:dyDescent="0.2">
      <c r="A144" s="5" t="s">
        <v>46</v>
      </c>
      <c r="B144" s="37" t="str">
        <f t="shared" si="6"/>
        <v>old_Log</v>
      </c>
      <c r="C144" s="5">
        <v>2</v>
      </c>
      <c r="D144" s="5" t="str">
        <f t="shared" si="7"/>
        <v>No</v>
      </c>
      <c r="E144" s="37">
        <v>12675</v>
      </c>
    </row>
    <row r="145" spans="1:5" hidden="1" x14ac:dyDescent="0.2">
      <c r="A145" s="5" t="s">
        <v>1029</v>
      </c>
      <c r="C145" s="5">
        <v>1</v>
      </c>
      <c r="D145" s="5" t="str">
        <f t="shared" si="7"/>
        <v>No</v>
      </c>
    </row>
    <row r="146" spans="1:5" hidden="1" x14ac:dyDescent="0.2">
      <c r="A146" s="5" t="s">
        <v>137</v>
      </c>
      <c r="B146" s="37" t="str">
        <f>MID(A146,FIND("(",A146)+1,FIND(")",A146)-FIND("(",A146)-1)</f>
        <v>UnixCCompiler</v>
      </c>
      <c r="C146" s="5">
        <v>2</v>
      </c>
      <c r="D146" s="5" t="str">
        <f t="shared" si="7"/>
        <v>No</v>
      </c>
      <c r="E146" s="37">
        <v>17725</v>
      </c>
    </row>
    <row r="147" spans="1:5" hidden="1" x14ac:dyDescent="0.2">
      <c r="A147" s="5" t="s">
        <v>138</v>
      </c>
      <c r="B147" s="37" t="str">
        <f t="shared" si="6"/>
        <v>IntelCCompiler</v>
      </c>
      <c r="C147" s="5">
        <v>2</v>
      </c>
      <c r="D147" s="5" t="str">
        <f t="shared" si="7"/>
        <v>No</v>
      </c>
      <c r="E147" s="37">
        <v>17753</v>
      </c>
    </row>
    <row r="148" spans="1:5" hidden="1" x14ac:dyDescent="0.2">
      <c r="A148" s="5" t="s">
        <v>139</v>
      </c>
      <c r="B148" s="37" t="str">
        <f t="shared" si="6"/>
        <v>UnixCCompiler</v>
      </c>
      <c r="C148" s="5">
        <v>2</v>
      </c>
      <c r="D148" s="5" t="str">
        <f t="shared" si="7"/>
        <v>No</v>
      </c>
      <c r="E148" s="37">
        <v>17763</v>
      </c>
    </row>
    <row r="149" spans="1:5" hidden="1" x14ac:dyDescent="0.2">
      <c r="A149" s="5" t="s">
        <v>47</v>
      </c>
      <c r="B149" s="37" t="str">
        <f t="shared" si="6"/>
        <v>UnixCCompiler</v>
      </c>
      <c r="C149" s="5">
        <v>2</v>
      </c>
      <c r="D149" s="5" t="str">
        <f t="shared" si="7"/>
        <v>No</v>
      </c>
      <c r="E149" s="37">
        <v>12944</v>
      </c>
    </row>
    <row r="150" spans="1:5" hidden="1" x14ac:dyDescent="0.2">
      <c r="A150" s="5" t="s">
        <v>39</v>
      </c>
      <c r="B150" s="37" t="str">
        <f>MID(A150,FIND("(",A150)+1,FIND(")",A150)-FIND("(",A150)-1)</f>
        <v>_MSVCCompiler</v>
      </c>
      <c r="C150" s="5">
        <v>2</v>
      </c>
      <c r="D150" s="5" t="str">
        <f t="shared" si="7"/>
        <v>No</v>
      </c>
      <c r="E150" s="37" t="s">
        <v>942</v>
      </c>
    </row>
    <row r="151" spans="1:5" hidden="1" x14ac:dyDescent="0.2">
      <c r="A151" s="5" t="s">
        <v>990</v>
      </c>
      <c r="B151" s="37" t="str">
        <f t="shared" si="6"/>
        <v>MSVCCompiler</v>
      </c>
      <c r="C151" s="5">
        <v>3</v>
      </c>
      <c r="D151" s="5" t="str">
        <f t="shared" si="7"/>
        <v>No</v>
      </c>
      <c r="E151" s="37">
        <v>17794</v>
      </c>
    </row>
    <row r="152" spans="1:5" x14ac:dyDescent="0.2">
      <c r="A152" s="5" t="s">
        <v>991</v>
      </c>
      <c r="B152" s="53" t="str">
        <f>MID(A152,FIND("(",A152)+1,FIND(")",A152)-FIND("(",A152)-1)</f>
        <v>IntelCCompilerW</v>
      </c>
      <c r="C152" s="5">
        <v>4</v>
      </c>
      <c r="D152" s="5" t="str">
        <f t="shared" si="7"/>
        <v>Yes</v>
      </c>
      <c r="E152" s="37">
        <v>17816</v>
      </c>
    </row>
    <row r="153" spans="1:5" hidden="1" x14ac:dyDescent="0.2">
      <c r="A153" s="5" t="s">
        <v>1030</v>
      </c>
      <c r="B153" s="53"/>
      <c r="C153" s="5">
        <v>1</v>
      </c>
      <c r="D153" s="5" t="str">
        <f t="shared" si="7"/>
        <v>No</v>
      </c>
    </row>
    <row r="154" spans="1:5" hidden="1" x14ac:dyDescent="0.2">
      <c r="A154" s="5" t="s">
        <v>48</v>
      </c>
      <c r="B154" s="37" t="str">
        <f t="shared" si="6"/>
        <v>DistutilsError</v>
      </c>
      <c r="C154" s="5">
        <v>2</v>
      </c>
      <c r="D154" s="5" t="str">
        <f t="shared" si="7"/>
        <v>No</v>
      </c>
      <c r="E154" s="37">
        <v>13550</v>
      </c>
    </row>
    <row r="155" spans="1:5" hidden="1" x14ac:dyDescent="0.2">
      <c r="A155" s="5" t="s">
        <v>49</v>
      </c>
      <c r="B155" s="37" t="str">
        <f t="shared" si="6"/>
        <v>DistutilsError</v>
      </c>
      <c r="C155" s="5">
        <v>2</v>
      </c>
      <c r="D155" s="5" t="str">
        <f t="shared" si="7"/>
        <v>No</v>
      </c>
      <c r="E155" s="37">
        <v>13554</v>
      </c>
    </row>
    <row r="156" spans="1:5" hidden="1" x14ac:dyDescent="0.2">
      <c r="A156" s="5" t="s">
        <v>50</v>
      </c>
      <c r="B156" s="37" t="str">
        <f t="shared" si="6"/>
        <v>NotFoundError</v>
      </c>
      <c r="C156" s="5">
        <v>3</v>
      </c>
      <c r="D156" s="5" t="str">
        <f t="shared" si="7"/>
        <v>No</v>
      </c>
      <c r="E156" s="37">
        <v>13560</v>
      </c>
    </row>
    <row r="157" spans="1:5" hidden="1" x14ac:dyDescent="0.2">
      <c r="A157" s="5" t="s">
        <v>51</v>
      </c>
      <c r="B157" s="37" t="str">
        <f t="shared" si="6"/>
        <v>NotFoundError</v>
      </c>
      <c r="C157" s="5">
        <v>3</v>
      </c>
      <c r="D157" s="5" t="str">
        <f t="shared" si="7"/>
        <v>No</v>
      </c>
      <c r="E157" s="37">
        <v>13568</v>
      </c>
    </row>
    <row r="158" spans="1:5" hidden="1" x14ac:dyDescent="0.2">
      <c r="A158" s="5" t="s">
        <v>54</v>
      </c>
      <c r="B158" s="37" t="str">
        <f t="shared" si="6"/>
        <v>NotFoundError</v>
      </c>
      <c r="C158" s="5">
        <v>3</v>
      </c>
      <c r="D158" s="5" t="str">
        <f t="shared" si="7"/>
        <v>No</v>
      </c>
      <c r="E158" s="37">
        <v>13591</v>
      </c>
    </row>
    <row r="159" spans="1:5" hidden="1" x14ac:dyDescent="0.2">
      <c r="A159" s="5" t="s">
        <v>55</v>
      </c>
      <c r="B159" s="37" t="str">
        <f t="shared" si="6"/>
        <v>NotFoundError</v>
      </c>
      <c r="C159" s="5">
        <v>3</v>
      </c>
      <c r="D159" s="5" t="str">
        <f t="shared" si="7"/>
        <v>No</v>
      </c>
      <c r="E159" s="37">
        <v>13598</v>
      </c>
    </row>
    <row r="160" spans="1:5" hidden="1" x14ac:dyDescent="0.2">
      <c r="A160" s="5" t="s">
        <v>57</v>
      </c>
      <c r="B160" s="37" t="str">
        <f t="shared" si="6"/>
        <v>NotFoundError</v>
      </c>
      <c r="C160" s="5">
        <v>3</v>
      </c>
      <c r="D160" s="5" t="str">
        <f t="shared" si="7"/>
        <v>No</v>
      </c>
      <c r="E160" s="37">
        <v>13612</v>
      </c>
    </row>
    <row r="161" spans="1:5" hidden="1" x14ac:dyDescent="0.2">
      <c r="A161" s="5" t="s">
        <v>59</v>
      </c>
      <c r="B161" s="37" t="str">
        <f t="shared" si="6"/>
        <v>NotFoundError</v>
      </c>
      <c r="C161" s="5">
        <v>3</v>
      </c>
      <c r="D161" s="5" t="str">
        <f t="shared" si="7"/>
        <v>No</v>
      </c>
      <c r="E161" s="37">
        <v>13627</v>
      </c>
    </row>
    <row r="162" spans="1:5" hidden="1" x14ac:dyDescent="0.2">
      <c r="A162" s="5" t="s">
        <v>60</v>
      </c>
      <c r="B162" s="37" t="str">
        <f t="shared" si="6"/>
        <v>NotFoundError</v>
      </c>
      <c r="C162" s="5">
        <v>3</v>
      </c>
      <c r="D162" s="5" t="str">
        <f t="shared" si="7"/>
        <v>No</v>
      </c>
      <c r="E162" s="37">
        <v>13635</v>
      </c>
    </row>
    <row r="163" spans="1:5" hidden="1" x14ac:dyDescent="0.2">
      <c r="A163" s="5" t="s">
        <v>61</v>
      </c>
      <c r="B163" s="37" t="str">
        <f t="shared" si="6"/>
        <v>NotFoundError</v>
      </c>
      <c r="C163" s="5">
        <v>3</v>
      </c>
      <c r="D163" s="5" t="str">
        <f t="shared" si="7"/>
        <v>No</v>
      </c>
      <c r="E163" s="37">
        <v>13643</v>
      </c>
    </row>
    <row r="164" spans="1:5" hidden="1" x14ac:dyDescent="0.2">
      <c r="A164" s="5" t="s">
        <v>62</v>
      </c>
      <c r="B164" s="37" t="str">
        <f t="shared" si="6"/>
        <v>NotFoundError</v>
      </c>
      <c r="C164" s="5">
        <v>3</v>
      </c>
      <c r="D164" s="5" t="str">
        <f t="shared" si="7"/>
        <v>No</v>
      </c>
      <c r="E164" s="37">
        <v>13649</v>
      </c>
    </row>
    <row r="165" spans="1:5" hidden="1" x14ac:dyDescent="0.2">
      <c r="A165" s="5" t="s">
        <v>63</v>
      </c>
      <c r="B165" s="37" t="str">
        <f t="shared" si="6"/>
        <v>NotFoundError</v>
      </c>
      <c r="C165" s="5">
        <v>3</v>
      </c>
      <c r="D165" s="5" t="str">
        <f t="shared" si="7"/>
        <v>No</v>
      </c>
      <c r="E165" s="37">
        <v>13653</v>
      </c>
    </row>
    <row r="166" spans="1:5" hidden="1" x14ac:dyDescent="0.2">
      <c r="A166" s="5" t="s">
        <v>52</v>
      </c>
      <c r="B166" s="37" t="str">
        <f t="shared" si="6"/>
        <v>NotFoundError</v>
      </c>
      <c r="C166" s="5">
        <v>3</v>
      </c>
      <c r="D166" s="5" t="str">
        <f t="shared" si="7"/>
        <v>No</v>
      </c>
      <c r="E166" s="37">
        <v>13575</v>
      </c>
    </row>
    <row r="167" spans="1:5" x14ac:dyDescent="0.2">
      <c r="A167" s="5" t="s">
        <v>53</v>
      </c>
      <c r="B167" s="37" t="str">
        <f t="shared" si="6"/>
        <v>LapackNotFoundError</v>
      </c>
      <c r="C167" s="5">
        <v>4</v>
      </c>
      <c r="D167" s="5" t="str">
        <f t="shared" si="7"/>
        <v>Yes</v>
      </c>
      <c r="E167" s="37">
        <v>13583</v>
      </c>
    </row>
    <row r="168" spans="1:5" hidden="1" x14ac:dyDescent="0.2">
      <c r="A168" s="5" t="s">
        <v>56</v>
      </c>
      <c r="B168" s="37" t="str">
        <f t="shared" si="6"/>
        <v>NotFoundError</v>
      </c>
      <c r="C168" s="5">
        <v>3</v>
      </c>
      <c r="D168" s="5" t="str">
        <f t="shared" si="7"/>
        <v>No</v>
      </c>
      <c r="E168" s="37">
        <v>13605</v>
      </c>
    </row>
    <row r="169" spans="1:5" x14ac:dyDescent="0.2">
      <c r="A169" s="5" t="s">
        <v>58</v>
      </c>
      <c r="B169" s="37" t="str">
        <f t="shared" si="6"/>
        <v>BlasNotFoundError</v>
      </c>
      <c r="C169" s="5">
        <v>4</v>
      </c>
      <c r="D169" s="5" t="str">
        <f t="shared" si="7"/>
        <v>Yes</v>
      </c>
      <c r="E169" s="37">
        <v>13619</v>
      </c>
    </row>
    <row r="170" spans="1:5" hidden="1" x14ac:dyDescent="0.2">
      <c r="A170" s="5" t="s">
        <v>93</v>
      </c>
      <c r="C170" s="5">
        <v>1</v>
      </c>
      <c r="D170" s="5" t="str">
        <f t="shared" si="7"/>
        <v>No</v>
      </c>
      <c r="E170" s="37">
        <v>14832</v>
      </c>
    </row>
    <row r="171" spans="1:5" hidden="1" x14ac:dyDescent="0.2">
      <c r="A171" s="5" t="s">
        <v>64</v>
      </c>
      <c r="C171" s="5">
        <v>1</v>
      </c>
      <c r="D171" s="5" t="str">
        <f t="shared" si="7"/>
        <v>No</v>
      </c>
      <c r="E171" s="37">
        <v>13661</v>
      </c>
    </row>
    <row r="172" spans="1:5" hidden="1" x14ac:dyDescent="0.2">
      <c r="A172" s="41" t="s">
        <v>65</v>
      </c>
      <c r="B172" s="37" t="str">
        <f t="shared" ref="B172" si="8">MID(A172,FIND("(",A172)+1,FIND(")",A172)-FIND("(",A172)-1)</f>
        <v>system_info</v>
      </c>
      <c r="C172" s="5">
        <v>2</v>
      </c>
      <c r="D172" s="5" t="str">
        <f t="shared" si="7"/>
        <v>No</v>
      </c>
      <c r="E172" s="37">
        <v>14040</v>
      </c>
    </row>
    <row r="173" spans="1:5" hidden="1" x14ac:dyDescent="0.2">
      <c r="A173" s="40" t="s">
        <v>66</v>
      </c>
      <c r="B173" s="37" t="str">
        <f t="shared" ref="B173:B241" si="9">MID(A173,FIND("(",A173)+1,FIND(")",A173)-FIND("(",A173)-1)</f>
        <v>system_info</v>
      </c>
      <c r="C173" s="5">
        <v>2</v>
      </c>
      <c r="D173" s="5" t="str">
        <f t="shared" si="7"/>
        <v>No</v>
      </c>
      <c r="E173" s="37">
        <v>14054</v>
      </c>
    </row>
    <row r="174" spans="1:5" hidden="1" x14ac:dyDescent="0.2">
      <c r="A174" s="22" t="s">
        <v>67</v>
      </c>
      <c r="B174" s="37" t="str">
        <f t="shared" si="9"/>
        <v>fftw_info</v>
      </c>
      <c r="C174" s="5">
        <v>3</v>
      </c>
      <c r="D174" s="5" t="str">
        <f t="shared" si="7"/>
        <v>No</v>
      </c>
      <c r="E174" s="37">
        <v>14101</v>
      </c>
    </row>
    <row r="175" spans="1:5" hidden="1" x14ac:dyDescent="0.2">
      <c r="A175" s="22" t="s">
        <v>68</v>
      </c>
      <c r="B175" s="37" t="str">
        <f t="shared" ref="B175:B180" si="10">MID(A175,FIND("(",A175)+1,FIND(")",A175)-FIND("(",A175)-1)</f>
        <v>fftw_info</v>
      </c>
      <c r="C175" s="5">
        <v>3</v>
      </c>
      <c r="D175" s="5" t="str">
        <f t="shared" si="7"/>
        <v>No</v>
      </c>
      <c r="E175" s="37">
        <v>14113</v>
      </c>
    </row>
    <row r="176" spans="1:5" hidden="1" x14ac:dyDescent="0.2">
      <c r="A176" s="22" t="s">
        <v>69</v>
      </c>
      <c r="B176" s="37" t="str">
        <f t="shared" si="10"/>
        <v>fftw_info</v>
      </c>
      <c r="C176" s="5">
        <v>3</v>
      </c>
      <c r="D176" s="5" t="str">
        <f t="shared" si="7"/>
        <v>No</v>
      </c>
      <c r="E176" s="37">
        <v>14125</v>
      </c>
    </row>
    <row r="177" spans="1:5" hidden="1" x14ac:dyDescent="0.2">
      <c r="A177" s="22" t="s">
        <v>70</v>
      </c>
      <c r="B177" s="37" t="str">
        <f t="shared" si="10"/>
        <v>fftw_info</v>
      </c>
      <c r="C177" s="5">
        <v>3</v>
      </c>
      <c r="D177" s="5" t="str">
        <f t="shared" si="7"/>
        <v>No</v>
      </c>
      <c r="E177" s="37">
        <v>14134</v>
      </c>
    </row>
    <row r="178" spans="1:5" hidden="1" x14ac:dyDescent="0.2">
      <c r="A178" s="22" t="s">
        <v>71</v>
      </c>
      <c r="B178" s="37" t="str">
        <f t="shared" si="10"/>
        <v>fftw_info</v>
      </c>
      <c r="C178" s="5">
        <v>3</v>
      </c>
      <c r="D178" s="5" t="str">
        <f t="shared" si="7"/>
        <v>No</v>
      </c>
      <c r="E178" s="37">
        <v>14143</v>
      </c>
    </row>
    <row r="179" spans="1:5" hidden="1" x14ac:dyDescent="0.2">
      <c r="A179" s="22" t="s">
        <v>72</v>
      </c>
      <c r="B179" s="37" t="str">
        <f t="shared" si="10"/>
        <v>fftw_info</v>
      </c>
      <c r="C179" s="5">
        <v>3</v>
      </c>
      <c r="D179" s="5" t="str">
        <f t="shared" si="7"/>
        <v>No</v>
      </c>
      <c r="E179" s="37">
        <v>14152</v>
      </c>
    </row>
    <row r="180" spans="1:5" hidden="1" x14ac:dyDescent="0.2">
      <c r="A180" s="22" t="s">
        <v>73</v>
      </c>
      <c r="B180" s="37" t="str">
        <f t="shared" si="10"/>
        <v>fftw_info</v>
      </c>
      <c r="C180" s="5">
        <v>3</v>
      </c>
      <c r="D180" s="5" t="str">
        <f t="shared" si="7"/>
        <v>No</v>
      </c>
      <c r="E180" s="37">
        <v>14161</v>
      </c>
    </row>
    <row r="181" spans="1:5" hidden="1" x14ac:dyDescent="0.2">
      <c r="A181" s="41" t="s">
        <v>74</v>
      </c>
      <c r="B181" s="37" t="str">
        <f t="shared" si="9"/>
        <v>system_info</v>
      </c>
      <c r="C181" s="5">
        <v>2</v>
      </c>
      <c r="D181" s="5" t="str">
        <f t="shared" si="7"/>
        <v>No</v>
      </c>
      <c r="E181" s="37">
        <v>14170</v>
      </c>
    </row>
    <row r="182" spans="1:5" hidden="1" x14ac:dyDescent="0.2">
      <c r="A182" s="42" t="s">
        <v>75</v>
      </c>
      <c r="B182" s="37" t="str">
        <f t="shared" si="9"/>
        <v>system_info</v>
      </c>
      <c r="C182" s="5">
        <v>2</v>
      </c>
      <c r="D182" s="5" t="str">
        <f t="shared" si="7"/>
        <v>No</v>
      </c>
      <c r="E182" s="37">
        <v>14206</v>
      </c>
    </row>
    <row r="183" spans="1:5" hidden="1" x14ac:dyDescent="0.2">
      <c r="A183" s="39" t="s">
        <v>76</v>
      </c>
      <c r="B183" s="37" t="str">
        <f>MID(A183,FIND("(",A183)+1,FIND(")",A183)-FIND("(",A183)-1)</f>
        <v>mkl_info</v>
      </c>
      <c r="C183" s="5">
        <v>3</v>
      </c>
      <c r="D183" s="5" t="str">
        <f t="shared" si="7"/>
        <v>No</v>
      </c>
      <c r="E183" s="37">
        <v>14275</v>
      </c>
    </row>
    <row r="184" spans="1:5" hidden="1" x14ac:dyDescent="0.2">
      <c r="A184" s="39" t="s">
        <v>77</v>
      </c>
      <c r="B184" s="37" t="str">
        <f>MID(A184,FIND("(",A184)+1,FIND(")",A184)-FIND("(",A184)-1)</f>
        <v>mkl_info</v>
      </c>
      <c r="C184" s="5">
        <v>3</v>
      </c>
      <c r="D184" s="5" t="str">
        <f t="shared" si="7"/>
        <v>No</v>
      </c>
      <c r="E184" s="37">
        <v>14279</v>
      </c>
    </row>
    <row r="185" spans="1:5" hidden="1" x14ac:dyDescent="0.2">
      <c r="A185" s="43" t="s">
        <v>78</v>
      </c>
      <c r="B185" s="37" t="str">
        <f t="shared" si="9"/>
        <v>system_info</v>
      </c>
      <c r="C185" s="5">
        <v>2</v>
      </c>
      <c r="D185" s="5" t="str">
        <f t="shared" si="7"/>
        <v>No</v>
      </c>
      <c r="E185" s="37">
        <v>14283</v>
      </c>
    </row>
    <row r="186" spans="1:5" hidden="1" x14ac:dyDescent="0.2">
      <c r="A186" s="18" t="s">
        <v>960</v>
      </c>
      <c r="B186" s="48" t="str">
        <f t="shared" ref="B186:B191" si="11">MID(A186,FIND("(",A186)+1,FIND(")",A186)-FIND("(",A186)-1)</f>
        <v>atlas_info</v>
      </c>
      <c r="C186" s="5">
        <v>3</v>
      </c>
      <c r="D186" s="5" t="str">
        <f t="shared" si="7"/>
        <v>No</v>
      </c>
      <c r="E186" s="37">
        <v>14394</v>
      </c>
    </row>
    <row r="187" spans="1:5" x14ac:dyDescent="0.2">
      <c r="A187" s="18" t="s">
        <v>961</v>
      </c>
      <c r="B187" s="56" t="str">
        <f t="shared" si="11"/>
        <v>atlas_blas_info</v>
      </c>
      <c r="C187" s="5">
        <v>4</v>
      </c>
      <c r="D187" s="5" t="str">
        <f t="shared" si="7"/>
        <v>Yes</v>
      </c>
      <c r="E187" s="37">
        <v>14428</v>
      </c>
    </row>
    <row r="188" spans="1:5" hidden="1" x14ac:dyDescent="0.2">
      <c r="A188" s="5" t="s">
        <v>962</v>
      </c>
      <c r="B188" s="55" t="str">
        <f t="shared" si="11"/>
        <v>atlas_info</v>
      </c>
      <c r="C188" s="5">
        <v>3</v>
      </c>
      <c r="D188" s="5" t="str">
        <f t="shared" si="7"/>
        <v>No</v>
      </c>
      <c r="E188" s="37">
        <v>14423</v>
      </c>
    </row>
    <row r="189" spans="1:5" x14ac:dyDescent="0.2">
      <c r="A189" s="18" t="s">
        <v>963</v>
      </c>
      <c r="B189" s="57" t="str">
        <f t="shared" si="11"/>
        <v>atlas_threads_info</v>
      </c>
      <c r="C189" s="5">
        <v>4</v>
      </c>
      <c r="D189" s="5" t="str">
        <f t="shared" si="7"/>
        <v>Yes</v>
      </c>
      <c r="E189" s="37">
        <v>14437</v>
      </c>
    </row>
    <row r="190" spans="1:5" hidden="1" x14ac:dyDescent="0.2">
      <c r="A190" s="29" t="s">
        <v>954</v>
      </c>
      <c r="B190" s="55" t="str">
        <f t="shared" si="11"/>
        <v>atlas_info</v>
      </c>
      <c r="C190" s="5">
        <v>3</v>
      </c>
      <c r="D190" s="5" t="str">
        <f t="shared" si="7"/>
        <v>No</v>
      </c>
      <c r="E190" s="37">
        <v>14441</v>
      </c>
    </row>
    <row r="191" spans="1:5" x14ac:dyDescent="0.2">
      <c r="A191" s="29" t="s">
        <v>956</v>
      </c>
      <c r="B191" s="48" t="str">
        <f t="shared" si="11"/>
        <v>atlas_3_10_info</v>
      </c>
      <c r="C191" s="5">
        <v>4</v>
      </c>
      <c r="D191" s="5" t="str">
        <f t="shared" si="7"/>
        <v>Yes</v>
      </c>
      <c r="E191" s="37">
        <v>14447</v>
      </c>
    </row>
    <row r="192" spans="1:5" x14ac:dyDescent="0.2">
      <c r="A192" s="29" t="s">
        <v>957</v>
      </c>
      <c r="B192" s="54" t="str">
        <f t="shared" ref="B192" si="12">MID(A192,FIND("(",A192)+1,FIND(")",A192)-FIND("(",A192)-1)</f>
        <v>atlas_3_10_blas_info</v>
      </c>
      <c r="C192" s="5">
        <v>5</v>
      </c>
      <c r="D192" s="5" t="str">
        <f t="shared" si="7"/>
        <v>Yes</v>
      </c>
      <c r="E192" s="37">
        <v>14483</v>
      </c>
    </row>
    <row r="193" spans="1:5" x14ac:dyDescent="0.2">
      <c r="A193" s="29" t="s">
        <v>958</v>
      </c>
      <c r="B193" s="48" t="str">
        <f>MID(A193,FIND("(",A193)+1,FIND(")",A193)-FIND("(",A193)-1)</f>
        <v>atlas_3_10_info</v>
      </c>
      <c r="C193" s="5">
        <v>4</v>
      </c>
      <c r="D193" s="5" t="str">
        <f t="shared" si="7"/>
        <v>Yes</v>
      </c>
      <c r="E193" s="37">
        <v>14476</v>
      </c>
    </row>
    <row r="194" spans="1:5" x14ac:dyDescent="0.2">
      <c r="A194" s="29" t="s">
        <v>959</v>
      </c>
      <c r="B194" s="53" t="str">
        <f t="shared" ref="B194" si="13">MID(A194,FIND("(",A194)+1,FIND(")",A194)-FIND("(",A194)-1)</f>
        <v>atlas_3_10_threads_info</v>
      </c>
      <c r="C194" s="5">
        <v>5</v>
      </c>
      <c r="D194" s="5" t="str">
        <f t="shared" si="7"/>
        <v>Yes</v>
      </c>
      <c r="E194" s="37">
        <v>14492</v>
      </c>
    </row>
    <row r="195" spans="1:5" x14ac:dyDescent="0.2">
      <c r="A195" s="29" t="s">
        <v>955</v>
      </c>
      <c r="B195" s="48" t="str">
        <f t="shared" ref="B195" si="14">MID(A195,FIND("(",A195)+1,FIND(")",A195)-FIND("(",A195)-1)</f>
        <v>atlas_3_10_info</v>
      </c>
      <c r="C195" s="5">
        <v>4</v>
      </c>
      <c r="D195" s="5" t="str">
        <f t="shared" ref="D195:D258" si="15">IF((C195&gt;3), "Yes", "No")</f>
        <v>Yes</v>
      </c>
      <c r="E195" s="37">
        <v>14488</v>
      </c>
    </row>
    <row r="196" spans="1:5" hidden="1" x14ac:dyDescent="0.2">
      <c r="A196" s="29" t="s">
        <v>82</v>
      </c>
      <c r="B196" s="55" t="str">
        <f>MID(A196,FIND("(",A196)+1,FIND(")",A196)-FIND("(",A196)-1)</f>
        <v>atlas_info</v>
      </c>
      <c r="C196" s="5">
        <v>3</v>
      </c>
      <c r="D196" s="5" t="str">
        <f t="shared" si="15"/>
        <v>No</v>
      </c>
      <c r="E196" s="37">
        <v>14433</v>
      </c>
    </row>
    <row r="197" spans="1:5" hidden="1" x14ac:dyDescent="0.2">
      <c r="A197" s="41" t="s">
        <v>101</v>
      </c>
      <c r="B197" s="37" t="str">
        <f t="shared" si="9"/>
        <v>system_info</v>
      </c>
      <c r="C197" s="5">
        <v>2</v>
      </c>
      <c r="D197" s="5" t="str">
        <f t="shared" si="15"/>
        <v>No</v>
      </c>
      <c r="E197" s="37">
        <v>14983</v>
      </c>
    </row>
    <row r="198" spans="1:5" hidden="1" x14ac:dyDescent="0.2">
      <c r="A198" s="17" t="s">
        <v>102</v>
      </c>
      <c r="B198" s="37" t="str">
        <f>MID(A198,FIND("(",A198)+1,FIND(")",A198)-FIND("(",A198)-1)</f>
        <v>blas_info</v>
      </c>
      <c r="C198" s="5">
        <v>3</v>
      </c>
      <c r="D198" s="5" t="str">
        <f t="shared" si="15"/>
        <v>No</v>
      </c>
      <c r="E198" s="37">
        <v>15080</v>
      </c>
    </row>
    <row r="199" spans="1:5" x14ac:dyDescent="0.2">
      <c r="A199" s="44" t="s">
        <v>103</v>
      </c>
      <c r="B199" s="37" t="str">
        <f>MID(A199,FIND("(",A199)+1,FIND(")",A199)-FIND("(",A199)-1)</f>
        <v>openblas_info</v>
      </c>
      <c r="C199" s="5">
        <v>4</v>
      </c>
      <c r="D199" s="5" t="str">
        <f t="shared" si="15"/>
        <v>Yes</v>
      </c>
      <c r="E199" s="37">
        <v>15222</v>
      </c>
    </row>
    <row r="200" spans="1:5" x14ac:dyDescent="0.2">
      <c r="A200" s="17" t="s">
        <v>104</v>
      </c>
      <c r="B200" s="37" t="str">
        <f>MID(A200,FIND("(",A200)+1,FIND(")",A200)-FIND("(",A200)-1)</f>
        <v>openblas_lapack_info</v>
      </c>
      <c r="C200" s="5">
        <v>5</v>
      </c>
      <c r="D200" s="5" t="str">
        <f t="shared" si="15"/>
        <v>Yes</v>
      </c>
      <c r="E200" s="37">
        <v>15229</v>
      </c>
    </row>
    <row r="201" spans="1:5" x14ac:dyDescent="0.2">
      <c r="A201" s="44" t="s">
        <v>105</v>
      </c>
      <c r="B201" s="37" t="str">
        <f>MID(A201,FIND("(",A201)+1,FIND(")",A201)-FIND("(",A201)-1)</f>
        <v>openblas_info</v>
      </c>
      <c r="C201" s="5">
        <v>4</v>
      </c>
      <c r="D201" s="5" t="str">
        <f t="shared" si="15"/>
        <v>Yes</v>
      </c>
      <c r="E201" s="37">
        <v>15232</v>
      </c>
    </row>
    <row r="202" spans="1:5" x14ac:dyDescent="0.2">
      <c r="A202" s="17" t="s">
        <v>106</v>
      </c>
      <c r="B202" s="37" t="str">
        <f>MID(A202,FIND("(",A202)+1,FIND(")",A202)-FIND("(",A202)-1)</f>
        <v>openblas_ilp64_info</v>
      </c>
      <c r="C202" s="5">
        <v>5</v>
      </c>
      <c r="D202" s="5" t="str">
        <f t="shared" si="15"/>
        <v>Yes</v>
      </c>
      <c r="E202" s="37">
        <v>15245</v>
      </c>
    </row>
    <row r="203" spans="1:5" x14ac:dyDescent="0.2">
      <c r="A203" s="5" t="s">
        <v>945</v>
      </c>
      <c r="B203" s="45" t="s">
        <v>538</v>
      </c>
      <c r="C203" s="5">
        <v>6</v>
      </c>
      <c r="D203" s="5" t="str">
        <f t="shared" si="15"/>
        <v>Yes</v>
      </c>
      <c r="E203" s="37">
        <v>15262</v>
      </c>
    </row>
    <row r="204" spans="1:5" x14ac:dyDescent="0.2">
      <c r="A204" s="17" t="s">
        <v>107</v>
      </c>
      <c r="B204" s="37" t="str">
        <f>MID(A204,FIND("(",A204)+1,FIND(")",A204)-FIND("(",A204)-1)</f>
        <v>openblas_ilp64_info</v>
      </c>
      <c r="C204" s="5">
        <v>5</v>
      </c>
      <c r="D204" s="5" t="str">
        <f t="shared" si="15"/>
        <v>Yes</v>
      </c>
      <c r="E204" s="37">
        <v>15254</v>
      </c>
    </row>
    <row r="205" spans="1:5" x14ac:dyDescent="0.2">
      <c r="A205" s="5" t="s">
        <v>946</v>
      </c>
      <c r="B205" s="45" t="s">
        <v>944</v>
      </c>
      <c r="C205" s="5">
        <v>6</v>
      </c>
      <c r="D205" s="5" t="str">
        <f t="shared" si="15"/>
        <v>Yes</v>
      </c>
      <c r="E205" s="37">
        <v>15262</v>
      </c>
    </row>
    <row r="206" spans="1:5" hidden="1" x14ac:dyDescent="0.2">
      <c r="A206" s="17" t="s">
        <v>109</v>
      </c>
      <c r="B206" s="37" t="str">
        <f>MID(A206,FIND("(",A206)+1,FIND(")",A206)-FIND("(",A206)-1)</f>
        <v>blas_info</v>
      </c>
      <c r="C206" s="5">
        <v>3</v>
      </c>
      <c r="D206" s="5" t="str">
        <f t="shared" si="15"/>
        <v>No</v>
      </c>
      <c r="E206" s="37">
        <v>15265</v>
      </c>
    </row>
    <row r="207" spans="1:5" hidden="1" x14ac:dyDescent="0.2">
      <c r="A207" s="41" t="s">
        <v>90</v>
      </c>
      <c r="B207" s="37" t="str">
        <f t="shared" si="9"/>
        <v>system_info</v>
      </c>
      <c r="C207" s="5">
        <v>2</v>
      </c>
      <c r="D207" s="5" t="str">
        <f t="shared" si="15"/>
        <v>No</v>
      </c>
      <c r="E207" s="37">
        <v>14496</v>
      </c>
    </row>
    <row r="208" spans="1:5" hidden="1" x14ac:dyDescent="0.2">
      <c r="A208" s="41" t="s">
        <v>91</v>
      </c>
      <c r="B208" s="37" t="str">
        <f t="shared" si="9"/>
        <v>system_info</v>
      </c>
      <c r="C208" s="5">
        <v>2</v>
      </c>
      <c r="D208" s="5" t="str">
        <f t="shared" si="15"/>
        <v>No</v>
      </c>
      <c r="E208" s="37">
        <v>14514</v>
      </c>
    </row>
    <row r="209" spans="1:5" hidden="1" x14ac:dyDescent="0.2">
      <c r="A209" s="46" t="s">
        <v>947</v>
      </c>
      <c r="B209" s="37" t="str">
        <f t="shared" si="9"/>
        <v>system_info</v>
      </c>
      <c r="C209" s="5">
        <v>2</v>
      </c>
      <c r="D209" s="5" t="str">
        <f t="shared" si="15"/>
        <v>No</v>
      </c>
      <c r="E209" s="37">
        <v>14715</v>
      </c>
    </row>
    <row r="210" spans="1:5" hidden="1" x14ac:dyDescent="0.2">
      <c r="A210" s="46" t="s">
        <v>948</v>
      </c>
      <c r="B210" s="47" t="s">
        <v>528</v>
      </c>
      <c r="C210" s="5">
        <v>3</v>
      </c>
      <c r="D210" s="5" t="str">
        <f t="shared" si="15"/>
        <v>No</v>
      </c>
      <c r="E210" s="38">
        <v>1485014869</v>
      </c>
    </row>
    <row r="211" spans="1:5" x14ac:dyDescent="0.2">
      <c r="A211" s="46" t="s">
        <v>949</v>
      </c>
      <c r="B211" s="37" t="str">
        <f>MID(A211,FIND("(",A211)+1,FIND(")",A211)-FIND("(",A211)-1)</f>
        <v>lapack_ilp64_opt_info</v>
      </c>
      <c r="C211" s="5">
        <v>4</v>
      </c>
      <c r="D211" s="5" t="str">
        <f t="shared" si="15"/>
        <v>Yes</v>
      </c>
      <c r="E211" s="37">
        <v>14863</v>
      </c>
    </row>
    <row r="212" spans="1:5" hidden="1" x14ac:dyDescent="0.2">
      <c r="A212" s="5" t="s">
        <v>950</v>
      </c>
      <c r="B212" s="37" t="str">
        <f t="shared" si="9"/>
        <v>system_info</v>
      </c>
      <c r="C212" s="5">
        <v>2</v>
      </c>
      <c r="D212" s="5" t="str">
        <f t="shared" si="15"/>
        <v>No</v>
      </c>
      <c r="E212" s="37">
        <v>14874</v>
      </c>
    </row>
    <row r="213" spans="1:5" hidden="1" x14ac:dyDescent="0.2">
      <c r="A213" s="22" t="s">
        <v>951</v>
      </c>
      <c r="B213" s="48" t="s">
        <v>531</v>
      </c>
      <c r="C213" s="5">
        <v>3</v>
      </c>
      <c r="D213" s="5" t="str">
        <f t="shared" si="15"/>
        <v>No</v>
      </c>
      <c r="E213" s="37">
        <v>14962</v>
      </c>
    </row>
    <row r="214" spans="1:5" x14ac:dyDescent="0.2">
      <c r="A214" s="22" t="s">
        <v>952</v>
      </c>
      <c r="B214" s="49" t="str">
        <f>MID(A214,FIND("(",A214)+1,FIND(")",A214)-FIND("(",A214)-1)</f>
        <v>blas_ilp64_opt_info</v>
      </c>
      <c r="C214" s="5">
        <v>4</v>
      </c>
      <c r="D214" s="5" t="str">
        <f t="shared" si="15"/>
        <v>Yes</v>
      </c>
      <c r="E214" s="37">
        <v>14975</v>
      </c>
    </row>
    <row r="215" spans="1:5" x14ac:dyDescent="0.2">
      <c r="A215" s="22" t="s">
        <v>953</v>
      </c>
      <c r="B215" s="49" t="str">
        <f>MID(A215,FIND("(",A215)+1,FIND(")",A215)-FIND("(",A215)-1)</f>
        <v>blas_ilp64_opt_info</v>
      </c>
      <c r="C215" s="5">
        <v>4</v>
      </c>
      <c r="D215" s="5" t="str">
        <f t="shared" si="15"/>
        <v>Yes</v>
      </c>
      <c r="E215" s="37">
        <v>14980</v>
      </c>
    </row>
    <row r="216" spans="1:5" hidden="1" x14ac:dyDescent="0.2">
      <c r="A216" s="41" t="s">
        <v>110</v>
      </c>
      <c r="B216" s="37" t="str">
        <f t="shared" si="9"/>
        <v>system_info</v>
      </c>
      <c r="C216" s="5">
        <v>2</v>
      </c>
      <c r="D216" s="5" t="str">
        <f t="shared" si="15"/>
        <v>No</v>
      </c>
      <c r="E216" s="37">
        <v>15288</v>
      </c>
    </row>
    <row r="217" spans="1:5" hidden="1" x14ac:dyDescent="0.2">
      <c r="A217" s="41" t="s">
        <v>111</v>
      </c>
      <c r="B217" s="37" t="str">
        <f t="shared" si="9"/>
        <v>system_info</v>
      </c>
      <c r="C217" s="5">
        <v>2</v>
      </c>
      <c r="D217" s="5" t="str">
        <f t="shared" si="15"/>
        <v>No</v>
      </c>
      <c r="E217" s="37">
        <v>15364</v>
      </c>
    </row>
    <row r="218" spans="1:5" hidden="1" x14ac:dyDescent="0.2">
      <c r="A218" s="41" t="s">
        <v>112</v>
      </c>
      <c r="B218" s="37" t="str">
        <f t="shared" si="9"/>
        <v>system_info</v>
      </c>
      <c r="C218" s="5">
        <v>2</v>
      </c>
      <c r="D218" s="5" t="str">
        <f t="shared" si="15"/>
        <v>No</v>
      </c>
      <c r="E218" s="37">
        <v>15418</v>
      </c>
    </row>
    <row r="219" spans="1:5" hidden="1" x14ac:dyDescent="0.2">
      <c r="A219" s="41" t="s">
        <v>113</v>
      </c>
      <c r="B219" s="37" t="str">
        <f t="shared" si="9"/>
        <v>system_info</v>
      </c>
      <c r="C219" s="5">
        <v>2</v>
      </c>
      <c r="D219" s="5" t="str">
        <f t="shared" si="15"/>
        <v>No</v>
      </c>
      <c r="E219" s="37">
        <v>15470</v>
      </c>
    </row>
    <row r="220" spans="1:5" hidden="1" x14ac:dyDescent="0.2">
      <c r="A220" s="50" t="s">
        <v>114</v>
      </c>
      <c r="B220" s="37" t="str">
        <f t="shared" si="9"/>
        <v>system_info</v>
      </c>
      <c r="C220" s="5">
        <v>2</v>
      </c>
      <c r="D220" s="5" t="str">
        <f t="shared" si="15"/>
        <v>No</v>
      </c>
      <c r="E220" s="37">
        <v>15500</v>
      </c>
    </row>
    <row r="221" spans="1:5" hidden="1" x14ac:dyDescent="0.2">
      <c r="A221" s="51" t="s">
        <v>115</v>
      </c>
      <c r="B221" s="37" t="str">
        <f>MID(A221,FIND("(",A221)+1,FIND(")",A221)-FIND("(",A221)-1)</f>
        <v>_numpy_info</v>
      </c>
      <c r="C221" s="5">
        <v>3</v>
      </c>
      <c r="D221" s="5" t="str">
        <f t="shared" si="15"/>
        <v>No</v>
      </c>
      <c r="E221" s="37">
        <v>15569</v>
      </c>
    </row>
    <row r="222" spans="1:5" hidden="1" x14ac:dyDescent="0.2">
      <c r="A222" s="51" t="s">
        <v>116</v>
      </c>
      <c r="B222" s="37" t="str">
        <f>MID(A222,FIND("(",A222)+1,FIND(")",A222)-FIND("(",A222)-1)</f>
        <v>_numpy_info</v>
      </c>
      <c r="C222" s="5">
        <v>3</v>
      </c>
      <c r="D222" s="5" t="str">
        <f t="shared" si="15"/>
        <v>No</v>
      </c>
      <c r="E222" s="37">
        <v>15574</v>
      </c>
    </row>
    <row r="223" spans="1:5" hidden="1" x14ac:dyDescent="0.2">
      <c r="A223" s="51" t="s">
        <v>117</v>
      </c>
      <c r="B223" s="37" t="str">
        <f>MID(A223,FIND("(",A223)+1,FIND(")",A223)-FIND("(",A223)-1)</f>
        <v>_numpy_info</v>
      </c>
      <c r="C223" s="5">
        <v>3</v>
      </c>
      <c r="D223" s="5" t="str">
        <f t="shared" si="15"/>
        <v>No</v>
      </c>
      <c r="E223" s="37">
        <v>15579</v>
      </c>
    </row>
    <row r="224" spans="1:5" hidden="1" x14ac:dyDescent="0.2">
      <c r="A224" s="41" t="s">
        <v>118</v>
      </c>
      <c r="B224" s="37" t="str">
        <f t="shared" si="9"/>
        <v>system_info</v>
      </c>
      <c r="C224" s="5">
        <v>2</v>
      </c>
      <c r="D224" s="5" t="str">
        <f t="shared" si="15"/>
        <v>No</v>
      </c>
      <c r="E224" s="37">
        <v>15584</v>
      </c>
    </row>
    <row r="225" spans="1:5" hidden="1" x14ac:dyDescent="0.2">
      <c r="A225" s="41" t="s">
        <v>119</v>
      </c>
      <c r="B225" s="37" t="str">
        <f t="shared" si="9"/>
        <v>system_info</v>
      </c>
      <c r="C225" s="5">
        <v>2</v>
      </c>
      <c r="D225" s="5" t="str">
        <f t="shared" si="15"/>
        <v>No</v>
      </c>
      <c r="E225" s="37">
        <v>15621</v>
      </c>
    </row>
    <row r="226" spans="1:5" hidden="1" x14ac:dyDescent="0.2">
      <c r="A226" s="41" t="s">
        <v>120</v>
      </c>
      <c r="B226" s="37" t="str">
        <f t="shared" si="9"/>
        <v>system_info</v>
      </c>
      <c r="C226" s="5">
        <v>2</v>
      </c>
      <c r="D226" s="5" t="str">
        <f t="shared" si="15"/>
        <v>No</v>
      </c>
      <c r="E226" s="37">
        <v>15633</v>
      </c>
    </row>
    <row r="227" spans="1:5" hidden="1" x14ac:dyDescent="0.2">
      <c r="A227" s="41" t="s">
        <v>121</v>
      </c>
      <c r="B227" s="37" t="str">
        <f t="shared" si="9"/>
        <v>system_info</v>
      </c>
      <c r="C227" s="5">
        <v>2</v>
      </c>
      <c r="D227" s="5" t="str">
        <f t="shared" si="15"/>
        <v>No</v>
      </c>
      <c r="E227" s="37">
        <v>15672</v>
      </c>
    </row>
    <row r="228" spans="1:5" hidden="1" x14ac:dyDescent="0.2">
      <c r="A228" s="52" t="s">
        <v>122</v>
      </c>
      <c r="B228" s="37" t="str">
        <f t="shared" si="9"/>
        <v>system_info</v>
      </c>
      <c r="C228" s="5">
        <v>2</v>
      </c>
      <c r="D228" s="5" t="str">
        <f t="shared" si="15"/>
        <v>No</v>
      </c>
      <c r="E228" s="37">
        <v>15714</v>
      </c>
    </row>
    <row r="229" spans="1:5" hidden="1" x14ac:dyDescent="0.2">
      <c r="A229" s="13" t="s">
        <v>123</v>
      </c>
      <c r="B229" s="37" t="str">
        <f t="shared" ref="B229:B238" si="16">MID(A229,FIND("(",A229)+1,FIND(")",A229)-FIND("(",A229)-1)</f>
        <v>_pkg_config_info</v>
      </c>
      <c r="C229" s="5">
        <v>3</v>
      </c>
      <c r="D229" s="5" t="str">
        <f t="shared" si="15"/>
        <v>No</v>
      </c>
      <c r="E229" s="37">
        <v>15803</v>
      </c>
    </row>
    <row r="230" spans="1:5" hidden="1" x14ac:dyDescent="0.2">
      <c r="A230" s="13" t="s">
        <v>124</v>
      </c>
      <c r="B230" s="37" t="str">
        <f t="shared" si="16"/>
        <v>_pkg_config_info</v>
      </c>
      <c r="C230" s="5">
        <v>3</v>
      </c>
      <c r="D230" s="5" t="str">
        <f t="shared" si="15"/>
        <v>No</v>
      </c>
      <c r="E230" s="37">
        <v>15814</v>
      </c>
    </row>
    <row r="231" spans="1:5" hidden="1" x14ac:dyDescent="0.2">
      <c r="A231" s="13" t="s">
        <v>125</v>
      </c>
      <c r="B231" s="37" t="str">
        <f t="shared" si="16"/>
        <v>_pkg_config_info</v>
      </c>
      <c r="C231" s="5">
        <v>3</v>
      </c>
      <c r="D231" s="5" t="str">
        <f t="shared" si="15"/>
        <v>No</v>
      </c>
      <c r="E231" s="37">
        <v>15820</v>
      </c>
    </row>
    <row r="232" spans="1:5" hidden="1" x14ac:dyDescent="0.2">
      <c r="A232" s="13" t="s">
        <v>126</v>
      </c>
      <c r="B232" s="37" t="str">
        <f t="shared" si="16"/>
        <v>_pkg_config_info</v>
      </c>
      <c r="C232" s="5">
        <v>3</v>
      </c>
      <c r="D232" s="5" t="str">
        <f t="shared" si="15"/>
        <v>No</v>
      </c>
      <c r="E232" s="37">
        <v>15826</v>
      </c>
    </row>
    <row r="233" spans="1:5" hidden="1" x14ac:dyDescent="0.2">
      <c r="A233" s="13" t="s">
        <v>127</v>
      </c>
      <c r="B233" s="37" t="str">
        <f t="shared" si="16"/>
        <v>_pkg_config_info</v>
      </c>
      <c r="C233" s="5">
        <v>3</v>
      </c>
      <c r="D233" s="5" t="str">
        <f t="shared" si="15"/>
        <v>No</v>
      </c>
      <c r="E233" s="37">
        <v>15832</v>
      </c>
    </row>
    <row r="234" spans="1:5" hidden="1" x14ac:dyDescent="0.2">
      <c r="A234" s="13" t="s">
        <v>128</v>
      </c>
      <c r="B234" s="37" t="str">
        <f t="shared" si="16"/>
        <v>_pkg_config_info</v>
      </c>
      <c r="C234" s="5">
        <v>3</v>
      </c>
      <c r="D234" s="5" t="str">
        <f t="shared" si="15"/>
        <v>No</v>
      </c>
      <c r="E234" s="37">
        <v>15838</v>
      </c>
    </row>
    <row r="235" spans="1:5" hidden="1" x14ac:dyDescent="0.2">
      <c r="A235" s="13" t="s">
        <v>129</v>
      </c>
      <c r="B235" s="37" t="str">
        <f t="shared" si="16"/>
        <v>_pkg_config_info</v>
      </c>
      <c r="C235" s="5">
        <v>3</v>
      </c>
      <c r="D235" s="5" t="str">
        <f t="shared" si="15"/>
        <v>No</v>
      </c>
      <c r="E235" s="37">
        <v>15844</v>
      </c>
    </row>
    <row r="236" spans="1:5" hidden="1" x14ac:dyDescent="0.2">
      <c r="A236" s="13" t="s">
        <v>130</v>
      </c>
      <c r="B236" s="37" t="str">
        <f t="shared" si="16"/>
        <v>_pkg_config_info</v>
      </c>
      <c r="C236" s="5">
        <v>3</v>
      </c>
      <c r="D236" s="5" t="str">
        <f t="shared" si="15"/>
        <v>No</v>
      </c>
      <c r="E236" s="37">
        <v>15580</v>
      </c>
    </row>
    <row r="237" spans="1:5" hidden="1" x14ac:dyDescent="0.2">
      <c r="A237" s="13" t="s">
        <v>131</v>
      </c>
      <c r="B237" s="37" t="str">
        <f t="shared" si="16"/>
        <v>_pkg_config_info</v>
      </c>
      <c r="C237" s="5">
        <v>3</v>
      </c>
      <c r="D237" s="5" t="str">
        <f t="shared" si="15"/>
        <v>No</v>
      </c>
      <c r="E237" s="37">
        <v>15856</v>
      </c>
    </row>
    <row r="238" spans="1:5" hidden="1" x14ac:dyDescent="0.2">
      <c r="A238" s="13" t="s">
        <v>132</v>
      </c>
      <c r="B238" s="37" t="str">
        <f t="shared" si="16"/>
        <v>_pkg_config_info</v>
      </c>
      <c r="C238" s="5">
        <v>3</v>
      </c>
      <c r="D238" s="5" t="str">
        <f t="shared" si="15"/>
        <v>No</v>
      </c>
      <c r="E238" s="37">
        <v>15862</v>
      </c>
    </row>
    <row r="239" spans="1:5" hidden="1" x14ac:dyDescent="0.2">
      <c r="A239" s="41" t="s">
        <v>133</v>
      </c>
      <c r="B239" s="37" t="str">
        <f t="shared" si="9"/>
        <v>system_info</v>
      </c>
      <c r="C239" s="5">
        <v>2</v>
      </c>
      <c r="D239" s="5" t="str">
        <f t="shared" si="15"/>
        <v>No</v>
      </c>
      <c r="E239" s="37">
        <v>15868</v>
      </c>
    </row>
    <row r="240" spans="1:5" hidden="1" x14ac:dyDescent="0.2">
      <c r="A240" s="41" t="s">
        <v>134</v>
      </c>
      <c r="B240" s="37" t="str">
        <f t="shared" si="9"/>
        <v>system_info</v>
      </c>
      <c r="C240" s="5">
        <v>2</v>
      </c>
      <c r="D240" s="5" t="str">
        <f t="shared" si="15"/>
        <v>No</v>
      </c>
      <c r="E240" s="37">
        <v>15899</v>
      </c>
    </row>
    <row r="241" spans="1:5" hidden="1" x14ac:dyDescent="0.2">
      <c r="A241" s="41" t="s">
        <v>252</v>
      </c>
      <c r="B241" s="37" t="str">
        <f t="shared" si="9"/>
        <v>system_info</v>
      </c>
      <c r="C241" s="5">
        <v>2</v>
      </c>
      <c r="D241" s="5" t="str">
        <f t="shared" si="15"/>
        <v>No</v>
      </c>
      <c r="E241" s="37">
        <v>63188</v>
      </c>
    </row>
    <row r="242" spans="1:5" hidden="1" x14ac:dyDescent="0.2">
      <c r="A242" s="61" t="s">
        <v>1033</v>
      </c>
      <c r="C242" s="5">
        <v>1</v>
      </c>
      <c r="D242" s="5" t="str">
        <f t="shared" si="15"/>
        <v>No</v>
      </c>
    </row>
    <row r="243" spans="1:5" hidden="1" x14ac:dyDescent="0.2">
      <c r="A243" s="61" t="s">
        <v>1034</v>
      </c>
      <c r="B243" s="37" t="s">
        <v>547</v>
      </c>
      <c r="C243" s="5">
        <v>2</v>
      </c>
      <c r="D243" s="5" t="str">
        <f t="shared" si="15"/>
        <v>No</v>
      </c>
    </row>
    <row r="244" spans="1:5" s="61" customFormat="1" hidden="1" x14ac:dyDescent="0.2">
      <c r="A244" s="61" t="s">
        <v>1031</v>
      </c>
      <c r="B244" s="45" t="s">
        <v>1032</v>
      </c>
      <c r="C244" s="61">
        <v>3</v>
      </c>
      <c r="D244" s="5" t="str">
        <f t="shared" si="15"/>
        <v>No</v>
      </c>
      <c r="E244" s="45"/>
    </row>
    <row r="245" spans="1:5" x14ac:dyDescent="0.2">
      <c r="A245" s="5" t="s">
        <v>135</v>
      </c>
      <c r="B245" s="37" t="str">
        <f>MID(A245,FIND("(",A245)+1,FIND(")",A245)-FIND("(",A245)-1)</f>
        <v>distutils.cygwinccompiler.CygwinCCompiler</v>
      </c>
      <c r="C245" s="5">
        <v>4</v>
      </c>
      <c r="D245" s="5" t="str">
        <f t="shared" si="15"/>
        <v>Yes</v>
      </c>
      <c r="E245" s="37">
        <v>16927</v>
      </c>
    </row>
    <row r="246" spans="1:5" hidden="1" x14ac:dyDescent="0.2">
      <c r="A246" s="5" t="s">
        <v>1035</v>
      </c>
      <c r="C246" s="5">
        <v>1</v>
      </c>
      <c r="D246" s="5" t="str">
        <f t="shared" si="15"/>
        <v>No</v>
      </c>
    </row>
    <row r="247" spans="1:5" hidden="1" x14ac:dyDescent="0.2">
      <c r="A247" s="5" t="s">
        <v>966</v>
      </c>
      <c r="B247" s="59" t="str">
        <f t="shared" ref="B247:B274" si="17">MID(A247,FIND("(",A247)+1,FIND(")",A247)-FIND("(",A247)-1)</f>
        <v>CCompiler</v>
      </c>
      <c r="C247" s="5">
        <v>2</v>
      </c>
      <c r="D247" s="5" t="str">
        <f t="shared" si="15"/>
        <v>No</v>
      </c>
      <c r="E247" s="37">
        <v>21899</v>
      </c>
    </row>
    <row r="248" spans="1:5" hidden="1" x14ac:dyDescent="0.2">
      <c r="A248" s="17" t="s">
        <v>965</v>
      </c>
      <c r="B248" s="48" t="str">
        <f t="shared" si="17"/>
        <v>FCompiler</v>
      </c>
      <c r="C248" s="5">
        <v>3</v>
      </c>
      <c r="D248" s="5" t="str">
        <f t="shared" si="15"/>
        <v>No</v>
      </c>
      <c r="E248" s="37">
        <v>20483</v>
      </c>
    </row>
    <row r="249" spans="1:5" x14ac:dyDescent="0.2">
      <c r="A249" s="17" t="s">
        <v>152</v>
      </c>
      <c r="B249" s="37" t="str">
        <f t="shared" si="17"/>
        <v>GnuFCompiler</v>
      </c>
      <c r="C249" s="5">
        <v>4</v>
      </c>
      <c r="D249" s="5" t="str">
        <f t="shared" si="15"/>
        <v>Yes</v>
      </c>
      <c r="E249" s="37">
        <v>20722</v>
      </c>
    </row>
    <row r="250" spans="1:5" x14ac:dyDescent="0.2">
      <c r="A250" s="17" t="s">
        <v>180</v>
      </c>
      <c r="B250" s="37" t="str">
        <f t="shared" si="17"/>
        <v>GnuFCompiler</v>
      </c>
      <c r="C250" s="5">
        <v>4</v>
      </c>
      <c r="D250" s="5" t="str">
        <f t="shared" si="15"/>
        <v>Yes</v>
      </c>
      <c r="E250" s="37">
        <v>23292</v>
      </c>
    </row>
    <row r="251" spans="1:5" hidden="1" x14ac:dyDescent="0.2">
      <c r="A251" s="5" t="s">
        <v>967</v>
      </c>
      <c r="B251" s="48" t="str">
        <f t="shared" si="17"/>
        <v>FCompiler</v>
      </c>
      <c r="C251" s="5">
        <v>3</v>
      </c>
      <c r="D251" s="5" t="str">
        <f t="shared" si="15"/>
        <v>No</v>
      </c>
      <c r="E251" s="37">
        <v>21023</v>
      </c>
    </row>
    <row r="252" spans="1:5" hidden="1" x14ac:dyDescent="0.2">
      <c r="A252" s="9" t="s">
        <v>968</v>
      </c>
      <c r="B252" s="48" t="str">
        <f t="shared" si="17"/>
        <v>FCompiler</v>
      </c>
      <c r="C252" s="5">
        <v>3</v>
      </c>
      <c r="D252" s="5" t="str">
        <f t="shared" si="15"/>
        <v>No</v>
      </c>
      <c r="E252" s="37">
        <v>21145</v>
      </c>
    </row>
    <row r="253" spans="1:5" x14ac:dyDescent="0.2">
      <c r="A253" s="9" t="s">
        <v>982</v>
      </c>
      <c r="B253" s="37" t="str">
        <f t="shared" si="17"/>
        <v>BaseIntelFCompiler</v>
      </c>
      <c r="C253" s="5">
        <v>4</v>
      </c>
      <c r="D253" s="5" t="str">
        <f t="shared" si="15"/>
        <v>Yes</v>
      </c>
      <c r="E253" s="37">
        <v>21265</v>
      </c>
    </row>
    <row r="254" spans="1:5" x14ac:dyDescent="0.2">
      <c r="A254" s="5" t="s">
        <v>983</v>
      </c>
      <c r="B254" s="54" t="str">
        <f t="shared" si="17"/>
        <v>IntelVisualFCompiler</v>
      </c>
      <c r="C254" s="5">
        <v>5</v>
      </c>
      <c r="D254" s="5" t="str">
        <f t="shared" si="15"/>
        <v>Yes</v>
      </c>
      <c r="E254" s="37">
        <v>21314</v>
      </c>
    </row>
    <row r="255" spans="1:5" x14ac:dyDescent="0.2">
      <c r="A255" s="5" t="s">
        <v>984</v>
      </c>
      <c r="B255" s="54" t="str">
        <f t="shared" si="17"/>
        <v>IntelVisualFCompiler</v>
      </c>
      <c r="C255" s="5">
        <v>5</v>
      </c>
      <c r="D255" s="5" t="str">
        <f t="shared" si="15"/>
        <v>Yes</v>
      </c>
      <c r="E255" s="37">
        <v>21334</v>
      </c>
    </row>
    <row r="256" spans="1:5" x14ac:dyDescent="0.2">
      <c r="A256" s="9" t="s">
        <v>156</v>
      </c>
      <c r="B256" s="37" t="str">
        <f t="shared" si="17"/>
        <v>BaseIntelFCompiler</v>
      </c>
      <c r="C256" s="5">
        <v>4</v>
      </c>
      <c r="D256" s="5" t="str">
        <f t="shared" si="15"/>
        <v>Yes</v>
      </c>
      <c r="E256" s="37">
        <v>21158</v>
      </c>
    </row>
    <row r="257" spans="1:5" x14ac:dyDescent="0.2">
      <c r="A257" s="5" t="s">
        <v>985</v>
      </c>
      <c r="B257" s="53" t="str">
        <f>MID(A257,FIND("(",A257)+1,FIND(")",A257)-FIND("(",A257)-1)</f>
        <v>IntelFCompiler</v>
      </c>
      <c r="C257" s="5">
        <v>5</v>
      </c>
      <c r="D257" s="5" t="str">
        <f t="shared" si="15"/>
        <v>Yes</v>
      </c>
      <c r="E257" s="37">
        <v>21211</v>
      </c>
    </row>
    <row r="258" spans="1:5" x14ac:dyDescent="0.2">
      <c r="A258" s="5" t="s">
        <v>986</v>
      </c>
      <c r="B258" s="53" t="str">
        <f>MID(A258,FIND("(",A258)+1,FIND(")",A258)-FIND("(",A258)-1)</f>
        <v>IntelFCompiler</v>
      </c>
      <c r="C258" s="5">
        <v>5</v>
      </c>
      <c r="D258" s="5" t="str">
        <f t="shared" si="15"/>
        <v>Yes</v>
      </c>
      <c r="E258" s="37">
        <v>21231</v>
      </c>
    </row>
    <row r="259" spans="1:5" hidden="1" x14ac:dyDescent="0.2">
      <c r="A259" s="5" t="s">
        <v>969</v>
      </c>
      <c r="B259" s="48" t="str">
        <f t="shared" si="17"/>
        <v>FCompiler</v>
      </c>
      <c r="C259" s="5">
        <v>3</v>
      </c>
      <c r="D259" s="5" t="str">
        <f t="shared" ref="D259:D322" si="18">IF((C259&gt;3), "Yes", "No")</f>
        <v>No</v>
      </c>
      <c r="E259" s="37">
        <v>21355</v>
      </c>
    </row>
    <row r="260" spans="1:5" hidden="1" x14ac:dyDescent="0.2">
      <c r="A260" s="5" t="s">
        <v>987</v>
      </c>
      <c r="B260" s="48" t="str">
        <f t="shared" si="17"/>
        <v>FCompiler</v>
      </c>
      <c r="C260" s="5">
        <v>3</v>
      </c>
      <c r="D260" s="5" t="str">
        <f t="shared" si="18"/>
        <v>No</v>
      </c>
      <c r="E260" s="37">
        <v>21385</v>
      </c>
    </row>
    <row r="261" spans="1:5" x14ac:dyDescent="0.2">
      <c r="A261" s="5" t="s">
        <v>988</v>
      </c>
      <c r="B261" s="57" t="str">
        <f t="shared" si="17"/>
        <v>BaseNAGFCompiler</v>
      </c>
      <c r="C261" s="5">
        <v>4</v>
      </c>
      <c r="D261" s="5" t="str">
        <f t="shared" si="18"/>
        <v>Yes</v>
      </c>
      <c r="E261" s="37">
        <v>21402</v>
      </c>
    </row>
    <row r="262" spans="1:5" x14ac:dyDescent="0.2">
      <c r="A262" s="5" t="s">
        <v>989</v>
      </c>
      <c r="B262" s="57" t="str">
        <f t="shared" si="17"/>
        <v>BaseNAGFCompiler</v>
      </c>
      <c r="C262" s="5">
        <v>4</v>
      </c>
      <c r="D262" s="5" t="str">
        <f t="shared" si="18"/>
        <v>Yes</v>
      </c>
      <c r="E262" s="37">
        <v>21430</v>
      </c>
    </row>
    <row r="263" spans="1:5" hidden="1" x14ac:dyDescent="0.2">
      <c r="A263" s="5" t="s">
        <v>970</v>
      </c>
      <c r="B263" s="48" t="str">
        <f t="shared" si="17"/>
        <v>FCompiler</v>
      </c>
      <c r="C263" s="5">
        <v>3</v>
      </c>
      <c r="D263" s="5" t="str">
        <f t="shared" si="18"/>
        <v>No</v>
      </c>
      <c r="E263" s="37">
        <v>22871</v>
      </c>
    </row>
    <row r="264" spans="1:5" hidden="1" x14ac:dyDescent="0.2">
      <c r="A264" s="5" t="s">
        <v>971</v>
      </c>
      <c r="B264" s="48" t="str">
        <f t="shared" si="17"/>
        <v>FCompiler</v>
      </c>
      <c r="C264" s="5">
        <v>3</v>
      </c>
      <c r="D264" s="5" t="str">
        <f t="shared" si="18"/>
        <v>No</v>
      </c>
      <c r="E264" s="37">
        <v>22914</v>
      </c>
    </row>
    <row r="265" spans="1:5" hidden="1" x14ac:dyDescent="0.2">
      <c r="A265" s="5" t="s">
        <v>972</v>
      </c>
      <c r="B265" s="48" t="str">
        <f t="shared" si="17"/>
        <v>FCompiler</v>
      </c>
      <c r="C265" s="5">
        <v>3</v>
      </c>
      <c r="D265" s="5" t="str">
        <f t="shared" si="18"/>
        <v>No</v>
      </c>
      <c r="E265" s="37">
        <v>22968</v>
      </c>
    </row>
    <row r="266" spans="1:5" hidden="1" x14ac:dyDescent="0.2">
      <c r="A266" s="5" t="s">
        <v>973</v>
      </c>
      <c r="B266" s="48" t="str">
        <f t="shared" si="17"/>
        <v>FCompiler</v>
      </c>
      <c r="C266" s="5">
        <v>3</v>
      </c>
      <c r="D266" s="5" t="str">
        <f t="shared" si="18"/>
        <v>No</v>
      </c>
      <c r="E266" s="37">
        <v>21061</v>
      </c>
    </row>
    <row r="267" spans="1:5" hidden="1" x14ac:dyDescent="0.2">
      <c r="A267" s="5" t="s">
        <v>974</v>
      </c>
      <c r="B267" s="48" t="str">
        <f t="shared" si="17"/>
        <v>FCompiler</v>
      </c>
      <c r="C267" s="5">
        <v>3</v>
      </c>
      <c r="D267" s="5" t="str">
        <f t="shared" si="18"/>
        <v>No</v>
      </c>
      <c r="E267" s="37">
        <v>21472</v>
      </c>
    </row>
    <row r="268" spans="1:5" hidden="1" x14ac:dyDescent="0.2">
      <c r="A268" s="5" t="s">
        <v>975</v>
      </c>
      <c r="B268" s="48" t="str">
        <f t="shared" si="17"/>
        <v>FCompiler</v>
      </c>
      <c r="C268" s="5">
        <v>3</v>
      </c>
      <c r="D268" s="5" t="str">
        <f t="shared" si="18"/>
        <v>No</v>
      </c>
      <c r="E268" s="37">
        <v>21528</v>
      </c>
    </row>
    <row r="269" spans="1:5" hidden="1" x14ac:dyDescent="0.2">
      <c r="A269" s="5" t="s">
        <v>976</v>
      </c>
      <c r="B269" s="48" t="str">
        <f t="shared" si="17"/>
        <v>FCompiler</v>
      </c>
      <c r="C269" s="5">
        <v>3</v>
      </c>
      <c r="D269" s="5" t="str">
        <f t="shared" si="18"/>
        <v>No</v>
      </c>
      <c r="E269" s="37">
        <v>21603</v>
      </c>
    </row>
    <row r="270" spans="1:5" hidden="1" x14ac:dyDescent="0.2">
      <c r="A270" s="5" t="s">
        <v>977</v>
      </c>
      <c r="B270" s="48" t="str">
        <f t="shared" si="17"/>
        <v>FCompiler</v>
      </c>
      <c r="C270" s="5">
        <v>3</v>
      </c>
      <c r="D270" s="5" t="str">
        <f t="shared" si="18"/>
        <v>No</v>
      </c>
      <c r="E270" s="37">
        <v>21694</v>
      </c>
    </row>
    <row r="271" spans="1:5" hidden="1" x14ac:dyDescent="0.2">
      <c r="A271" s="5" t="s">
        <v>978</v>
      </c>
      <c r="B271" s="48" t="str">
        <f t="shared" si="17"/>
        <v>FCompiler</v>
      </c>
      <c r="C271" s="5">
        <v>3</v>
      </c>
      <c r="D271" s="5" t="str">
        <f t="shared" si="18"/>
        <v>No</v>
      </c>
      <c r="E271" s="37">
        <v>21747</v>
      </c>
    </row>
    <row r="272" spans="1:5" hidden="1" x14ac:dyDescent="0.2">
      <c r="A272" s="5" t="s">
        <v>979</v>
      </c>
      <c r="B272" s="48" t="str">
        <f t="shared" si="17"/>
        <v>FCompiler</v>
      </c>
      <c r="C272" s="5">
        <v>3</v>
      </c>
      <c r="D272" s="5" t="str">
        <f t="shared" si="18"/>
        <v>No</v>
      </c>
      <c r="E272" s="37">
        <v>21803</v>
      </c>
    </row>
    <row r="273" spans="1:5" hidden="1" x14ac:dyDescent="0.2">
      <c r="A273" s="5" t="s">
        <v>980</v>
      </c>
      <c r="B273" s="48" t="str">
        <f t="shared" si="17"/>
        <v>FCompiler</v>
      </c>
      <c r="C273" s="5">
        <v>3</v>
      </c>
      <c r="D273" s="5" t="str">
        <f t="shared" si="18"/>
        <v>No</v>
      </c>
      <c r="E273" s="37">
        <v>23099</v>
      </c>
    </row>
    <row r="274" spans="1:5" hidden="1" x14ac:dyDescent="0.2">
      <c r="A274" s="5" t="s">
        <v>981</v>
      </c>
      <c r="B274" s="48" t="str">
        <f t="shared" si="17"/>
        <v>FCompiler</v>
      </c>
      <c r="C274" s="5">
        <v>3</v>
      </c>
      <c r="D274" s="5" t="str">
        <f t="shared" si="18"/>
        <v>No</v>
      </c>
      <c r="E274" s="37">
        <v>23144</v>
      </c>
    </row>
    <row r="275" spans="1:5" hidden="1" x14ac:dyDescent="0.2">
      <c r="A275" s="5" t="s">
        <v>145</v>
      </c>
      <c r="C275" s="5">
        <v>1</v>
      </c>
      <c r="D275" s="5" t="str">
        <f t="shared" si="18"/>
        <v>No</v>
      </c>
      <c r="E275" s="37">
        <v>17932</v>
      </c>
    </row>
    <row r="276" spans="1:5" hidden="1" x14ac:dyDescent="0.2">
      <c r="A276" s="5" t="s">
        <v>146</v>
      </c>
      <c r="C276" s="5">
        <v>1</v>
      </c>
      <c r="D276" s="5" t="str">
        <f t="shared" si="18"/>
        <v>No</v>
      </c>
      <c r="E276" s="37">
        <v>18449</v>
      </c>
    </row>
    <row r="277" spans="1:5" hidden="1" x14ac:dyDescent="0.2">
      <c r="A277" s="5" t="s">
        <v>147</v>
      </c>
      <c r="C277" s="5">
        <v>1</v>
      </c>
      <c r="D277" s="5" t="str">
        <f t="shared" si="18"/>
        <v>No</v>
      </c>
      <c r="E277" s="37">
        <v>18640</v>
      </c>
    </row>
    <row r="278" spans="1:5" hidden="1" x14ac:dyDescent="0.2">
      <c r="A278" s="58" t="s">
        <v>964</v>
      </c>
      <c r="B278" s="37" t="str">
        <f>MID(A278,FIND("(",A278)+1,FIND(")",A278)-FIND("(",A278)-1)</f>
        <v>object</v>
      </c>
      <c r="C278" s="5">
        <v>1</v>
      </c>
      <c r="D278" s="5" t="str">
        <f t="shared" si="18"/>
        <v>No</v>
      </c>
      <c r="E278" s="37">
        <v>18767</v>
      </c>
    </row>
    <row r="279" spans="1:5" hidden="1" x14ac:dyDescent="0.2">
      <c r="A279" s="5" t="s">
        <v>148</v>
      </c>
      <c r="C279" s="5">
        <v>1</v>
      </c>
      <c r="D279" s="5" t="str">
        <f t="shared" si="18"/>
        <v>No</v>
      </c>
      <c r="E279" s="37">
        <v>19041</v>
      </c>
    </row>
    <row r="280" spans="1:5" hidden="1" x14ac:dyDescent="0.2">
      <c r="A280" s="5" t="s">
        <v>149</v>
      </c>
      <c r="C280" s="5">
        <v>1</v>
      </c>
      <c r="D280" s="5" t="str">
        <f t="shared" si="18"/>
        <v>No</v>
      </c>
      <c r="E280" s="37">
        <v>19513</v>
      </c>
    </row>
    <row r="281" spans="1:5" hidden="1" x14ac:dyDescent="0.2">
      <c r="A281" s="5" t="s">
        <v>150</v>
      </c>
      <c r="B281" s="37" t="str">
        <f>MID(A281,FIND("(",A281)+1,FIND(")",A281)-FIND("(",A281)-1)</f>
        <v>_Config, _Distutils, _Cache, _CCompiler, _Feature, _Parse</v>
      </c>
      <c r="C281" s="5">
        <v>2</v>
      </c>
      <c r="D281" s="5" t="str">
        <f t="shared" si="18"/>
        <v>No</v>
      </c>
      <c r="E281" s="37">
        <v>20013</v>
      </c>
    </row>
    <row r="282" spans="1:5" hidden="1" x14ac:dyDescent="0.2">
      <c r="A282" s="5" t="s">
        <v>469</v>
      </c>
      <c r="B282" s="37" t="str">
        <f>MID(A282,FIND("(",A282)+1,FIND(")",A282)-FIND("(",A282)-1)</f>
        <v>CCompilerOpt</v>
      </c>
      <c r="C282" s="5">
        <v>3</v>
      </c>
      <c r="D282" s="5" t="str">
        <f t="shared" si="18"/>
        <v>No</v>
      </c>
      <c r="E282" s="37">
        <v>141513</v>
      </c>
    </row>
    <row r="283" spans="1:5" hidden="1" x14ac:dyDescent="0.2">
      <c r="A283" s="5" t="s">
        <v>1036</v>
      </c>
      <c r="C283" s="5">
        <v>1</v>
      </c>
      <c r="D283" s="5" t="str">
        <f t="shared" si="18"/>
        <v>No</v>
      </c>
    </row>
    <row r="284" spans="1:5" hidden="1" x14ac:dyDescent="0.2">
      <c r="A284" s="5" t="s">
        <v>136</v>
      </c>
      <c r="B284" s="37" t="str">
        <f>MID(A284,FIND("(",A284)+1,FIND(")",A284)-FIND("(",A284)-1)</f>
        <v>old_Extension</v>
      </c>
      <c r="C284" s="5">
        <v>2</v>
      </c>
      <c r="D284" s="5" t="str">
        <f t="shared" si="18"/>
        <v>No</v>
      </c>
      <c r="E284" s="37">
        <v>17569</v>
      </c>
    </row>
    <row r="285" spans="1:5" hidden="1" x14ac:dyDescent="0.2">
      <c r="A285" s="5" t="s">
        <v>1037</v>
      </c>
      <c r="C285" s="5">
        <v>1</v>
      </c>
      <c r="D285" s="5" t="str">
        <f t="shared" si="18"/>
        <v>No</v>
      </c>
    </row>
    <row r="286" spans="1:5" hidden="1" x14ac:dyDescent="0.2">
      <c r="A286" s="5" t="s">
        <v>182</v>
      </c>
      <c r="B286" s="37" t="str">
        <f>MID(A286,FIND("(",A286)+1,FIND(")",A286)-FIND("(",A286)-1)</f>
        <v>Command</v>
      </c>
      <c r="C286" s="5">
        <v>2</v>
      </c>
      <c r="D286" s="5" t="str">
        <f t="shared" si="18"/>
        <v>No</v>
      </c>
      <c r="E286" s="37">
        <v>23406</v>
      </c>
    </row>
    <row r="287" spans="1:5" hidden="1" x14ac:dyDescent="0.2">
      <c r="A287" s="5" t="s">
        <v>183</v>
      </c>
      <c r="B287" s="37" t="str">
        <f>MID(A287,FIND("(",A287)+1,FIND(")",A287)-FIND("(",A287)-1)</f>
        <v>Command</v>
      </c>
      <c r="C287" s="5">
        <v>2</v>
      </c>
      <c r="D287" s="5" t="str">
        <f t="shared" si="18"/>
        <v>No</v>
      </c>
      <c r="E287" s="37">
        <v>23474</v>
      </c>
    </row>
    <row r="288" spans="1:5" hidden="1" x14ac:dyDescent="0.2">
      <c r="A288" s="5" t="s">
        <v>193</v>
      </c>
      <c r="B288" s="37" t="str">
        <f>MID(A288,FIND("(",A288)+1,FIND(")",A288)-FIND("(",A288)-1)</f>
        <v>Command</v>
      </c>
      <c r="C288" s="5">
        <v>2</v>
      </c>
      <c r="D288" s="5" t="str">
        <f t="shared" si="18"/>
        <v>No</v>
      </c>
      <c r="E288" s="37">
        <v>25672</v>
      </c>
    </row>
    <row r="289" spans="1:5" hidden="1" x14ac:dyDescent="0.2">
      <c r="A289" s="9" t="s">
        <v>234</v>
      </c>
      <c r="C289" s="5">
        <v>1</v>
      </c>
      <c r="D289" s="5" t="str">
        <f t="shared" si="18"/>
        <v>No</v>
      </c>
      <c r="E289" s="37">
        <v>55946</v>
      </c>
    </row>
    <row r="290" spans="1:5" hidden="1" x14ac:dyDescent="0.2">
      <c r="A290" s="9" t="s">
        <v>235</v>
      </c>
      <c r="B290" s="37" t="str">
        <f>MID(A290,FIND("(",A290)+1,FIND(")",A290)-FIND("(",A290)-1)</f>
        <v>_TimelikeFormat</v>
      </c>
      <c r="C290" s="5">
        <v>2</v>
      </c>
      <c r="D290" s="5" t="str">
        <f t="shared" si="18"/>
        <v>No</v>
      </c>
      <c r="E290" s="37">
        <v>55972</v>
      </c>
    </row>
    <row r="291" spans="1:5" hidden="1" x14ac:dyDescent="0.2">
      <c r="A291" s="9" t="s">
        <v>236</v>
      </c>
      <c r="B291" s="37" t="str">
        <f>MID(A291,FIND("(",A291)+1,FIND(")",A291)-FIND("(",A291)-1)</f>
        <v>_TimelikeFormat</v>
      </c>
      <c r="C291" s="5">
        <v>2</v>
      </c>
      <c r="D291" s="5" t="str">
        <f t="shared" si="18"/>
        <v>No</v>
      </c>
      <c r="E291" s="37">
        <v>56004</v>
      </c>
    </row>
    <row r="292" spans="1:5" hidden="1" x14ac:dyDescent="0.2">
      <c r="A292" s="5" t="s">
        <v>1038</v>
      </c>
      <c r="C292" s="5">
        <v>1</v>
      </c>
      <c r="D292" s="5" t="str">
        <f t="shared" si="18"/>
        <v>No</v>
      </c>
    </row>
    <row r="293" spans="1:5" hidden="1" x14ac:dyDescent="0.2">
      <c r="A293" s="22" t="s">
        <v>220</v>
      </c>
      <c r="B293" s="37" t="str">
        <f t="shared" ref="B293:B298" si="19">MID(A293,FIND("(",A293)+1,FIND(")",A293)-FIND("(",A293)-1)</f>
        <v>TypeError</v>
      </c>
      <c r="C293" s="5">
        <v>2</v>
      </c>
      <c r="D293" s="5" t="str">
        <f t="shared" si="18"/>
        <v>No</v>
      </c>
      <c r="E293" s="37">
        <v>53643</v>
      </c>
    </row>
    <row r="294" spans="1:5" hidden="1" x14ac:dyDescent="0.2">
      <c r="A294" s="22" t="s">
        <v>221</v>
      </c>
      <c r="B294" s="37" t="str">
        <f t="shared" si="19"/>
        <v>UFuncTypeError</v>
      </c>
      <c r="C294" s="5">
        <v>3</v>
      </c>
      <c r="D294" s="5" t="str">
        <f t="shared" si="18"/>
        <v>No</v>
      </c>
      <c r="E294" s="37">
        <v>53650</v>
      </c>
    </row>
    <row r="295" spans="1:5" hidden="1" x14ac:dyDescent="0.2">
      <c r="A295" s="22" t="s">
        <v>222</v>
      </c>
      <c r="B295" s="37" t="str">
        <f t="shared" si="19"/>
        <v>UFuncTypeError</v>
      </c>
      <c r="C295" s="5">
        <v>3</v>
      </c>
      <c r="D295" s="5" t="str">
        <f t="shared" si="18"/>
        <v>No</v>
      </c>
      <c r="E295" s="37">
        <v>53666</v>
      </c>
    </row>
    <row r="296" spans="1:5" hidden="1" x14ac:dyDescent="0.2">
      <c r="A296" s="22" t="s">
        <v>992</v>
      </c>
      <c r="B296" s="37" t="str">
        <f t="shared" si="19"/>
        <v>UFuncTypeError</v>
      </c>
      <c r="C296" s="5">
        <v>3</v>
      </c>
      <c r="D296" s="5" t="str">
        <f t="shared" si="18"/>
        <v>No</v>
      </c>
      <c r="E296" s="37">
        <v>53684</v>
      </c>
    </row>
    <row r="297" spans="1:5" x14ac:dyDescent="0.2">
      <c r="A297" s="5" t="s">
        <v>993</v>
      </c>
      <c r="B297" s="53" t="str">
        <f t="shared" si="19"/>
        <v>_UFuncCastingError</v>
      </c>
      <c r="C297" s="5">
        <v>4</v>
      </c>
      <c r="D297" s="5" t="str">
        <f t="shared" si="18"/>
        <v>Yes</v>
      </c>
      <c r="E297" s="37">
        <v>53693</v>
      </c>
    </row>
    <row r="298" spans="1:5" x14ac:dyDescent="0.2">
      <c r="A298" s="5" t="s">
        <v>994</v>
      </c>
      <c r="B298" s="53" t="str">
        <f t="shared" si="19"/>
        <v>_UFuncCastingError</v>
      </c>
      <c r="C298" s="5">
        <v>4</v>
      </c>
      <c r="D298" s="5" t="str">
        <f t="shared" si="18"/>
        <v>Yes</v>
      </c>
      <c r="E298" s="37">
        <v>53711</v>
      </c>
    </row>
    <row r="299" spans="1:5" hidden="1" x14ac:dyDescent="0.2">
      <c r="A299" s="5" t="s">
        <v>1039</v>
      </c>
      <c r="B299" s="53"/>
      <c r="C299" s="5">
        <v>1</v>
      </c>
      <c r="D299" s="5" t="str">
        <f t="shared" si="18"/>
        <v>No</v>
      </c>
    </row>
    <row r="300" spans="1:5" hidden="1" x14ac:dyDescent="0.2">
      <c r="A300" s="60" t="s">
        <v>294</v>
      </c>
      <c r="B300" s="37" t="str">
        <f t="shared" ref="B300:B314" si="20">MID(A300,FIND("(",A300)+1,FIND(")",A300)-FIND("(",A300)-1)</f>
        <v>Protocol[_GenericType_co]</v>
      </c>
      <c r="C300" s="5">
        <v>2</v>
      </c>
      <c r="D300" s="5" t="str">
        <f t="shared" si="18"/>
        <v>No</v>
      </c>
      <c r="E300" s="37">
        <v>78246</v>
      </c>
    </row>
    <row r="301" spans="1:5" hidden="1" x14ac:dyDescent="0.2">
      <c r="A301" s="60" t="s">
        <v>295</v>
      </c>
      <c r="B301" s="37" t="str">
        <f t="shared" si="20"/>
        <v>Protocol[_GenericType_co]</v>
      </c>
      <c r="C301" s="5">
        <v>2</v>
      </c>
      <c r="D301" s="5" t="str">
        <f t="shared" si="18"/>
        <v>No</v>
      </c>
      <c r="E301" s="37">
        <v>78438</v>
      </c>
    </row>
    <row r="302" spans="1:5" hidden="1" x14ac:dyDescent="0.2">
      <c r="A302" s="60" t="s">
        <v>296</v>
      </c>
      <c r="B302" s="37" t="str">
        <f t="shared" si="20"/>
        <v>Protocol</v>
      </c>
      <c r="C302" s="5">
        <v>2</v>
      </c>
      <c r="D302" s="5" t="str">
        <f t="shared" si="18"/>
        <v>No</v>
      </c>
      <c r="E302" s="37">
        <v>78446</v>
      </c>
    </row>
    <row r="303" spans="1:5" hidden="1" x14ac:dyDescent="0.2">
      <c r="A303" s="60" t="s">
        <v>297</v>
      </c>
      <c r="B303" s="37" t="str">
        <f t="shared" si="20"/>
        <v>Protocol</v>
      </c>
      <c r="C303" s="5">
        <v>2</v>
      </c>
      <c r="D303" s="5" t="str">
        <f t="shared" si="18"/>
        <v>No</v>
      </c>
      <c r="E303" s="37">
        <v>78457</v>
      </c>
    </row>
    <row r="304" spans="1:5" hidden="1" x14ac:dyDescent="0.2">
      <c r="A304" s="60" t="s">
        <v>298</v>
      </c>
      <c r="B304" s="37" t="str">
        <f t="shared" si="20"/>
        <v>Protocol[_NumberType_co]</v>
      </c>
      <c r="C304" s="5">
        <v>2</v>
      </c>
      <c r="D304" s="5" t="str">
        <f t="shared" si="18"/>
        <v>No</v>
      </c>
      <c r="E304" s="37">
        <v>78465</v>
      </c>
    </row>
    <row r="305" spans="1:5" hidden="1" x14ac:dyDescent="0.2">
      <c r="A305" s="60" t="s">
        <v>299</v>
      </c>
      <c r="B305" s="37" t="str">
        <f t="shared" si="20"/>
        <v>Protocol</v>
      </c>
      <c r="C305" s="5">
        <v>2</v>
      </c>
      <c r="D305" s="5" t="str">
        <f t="shared" si="18"/>
        <v>No</v>
      </c>
      <c r="E305" s="37">
        <v>78471</v>
      </c>
    </row>
    <row r="306" spans="1:5" hidden="1" x14ac:dyDescent="0.2">
      <c r="A306" s="60" t="s">
        <v>300</v>
      </c>
      <c r="B306" s="37" t="str">
        <f t="shared" si="20"/>
        <v>Protocol</v>
      </c>
      <c r="C306" s="5">
        <v>2</v>
      </c>
      <c r="D306" s="5" t="str">
        <f t="shared" si="18"/>
        <v>No</v>
      </c>
      <c r="E306" s="37">
        <v>78477</v>
      </c>
    </row>
    <row r="307" spans="1:5" hidden="1" x14ac:dyDescent="0.2">
      <c r="A307" s="60" t="s">
        <v>301</v>
      </c>
      <c r="B307" s="37" t="str">
        <f t="shared" si="20"/>
        <v>Protocol</v>
      </c>
      <c r="C307" s="5">
        <v>2</v>
      </c>
      <c r="D307" s="5" t="str">
        <f t="shared" si="18"/>
        <v>No</v>
      </c>
      <c r="E307" s="37">
        <v>78488</v>
      </c>
    </row>
    <row r="308" spans="1:5" hidden="1" x14ac:dyDescent="0.2">
      <c r="A308" s="60" t="s">
        <v>302</v>
      </c>
      <c r="B308" s="37" t="str">
        <f t="shared" si="20"/>
        <v>Protocol</v>
      </c>
      <c r="C308" s="5">
        <v>2</v>
      </c>
      <c r="D308" s="5" t="str">
        <f t="shared" si="18"/>
        <v>No</v>
      </c>
      <c r="E308" s="37">
        <v>78497</v>
      </c>
    </row>
    <row r="309" spans="1:5" hidden="1" x14ac:dyDescent="0.2">
      <c r="A309" s="60" t="s">
        <v>303</v>
      </c>
      <c r="B309" s="37" t="str">
        <f t="shared" si="20"/>
        <v>Protocol</v>
      </c>
      <c r="C309" s="5">
        <v>2</v>
      </c>
      <c r="D309" s="5" t="str">
        <f t="shared" si="18"/>
        <v>No</v>
      </c>
      <c r="E309" s="37">
        <v>78505</v>
      </c>
    </row>
    <row r="310" spans="1:5" hidden="1" x14ac:dyDescent="0.2">
      <c r="A310" s="60" t="s">
        <v>304</v>
      </c>
      <c r="B310" s="37" t="str">
        <f t="shared" si="20"/>
        <v>Protocol</v>
      </c>
      <c r="C310" s="5">
        <v>2</v>
      </c>
      <c r="D310" s="5" t="str">
        <f t="shared" si="18"/>
        <v>No</v>
      </c>
      <c r="E310" s="37">
        <v>78508</v>
      </c>
    </row>
    <row r="311" spans="1:5" hidden="1" x14ac:dyDescent="0.2">
      <c r="A311" s="60" t="s">
        <v>305</v>
      </c>
      <c r="B311" s="37" t="str">
        <f t="shared" si="20"/>
        <v>Protocol</v>
      </c>
      <c r="C311" s="5">
        <v>2</v>
      </c>
      <c r="D311" s="5" t="str">
        <f t="shared" si="18"/>
        <v>No</v>
      </c>
      <c r="E311" s="37">
        <v>78514</v>
      </c>
    </row>
    <row r="312" spans="1:5" hidden="1" x14ac:dyDescent="0.2">
      <c r="A312" s="60" t="s">
        <v>306</v>
      </c>
      <c r="B312" s="37" t="str">
        <f t="shared" si="20"/>
        <v>Protocol</v>
      </c>
      <c r="C312" s="5">
        <v>2</v>
      </c>
      <c r="D312" s="5" t="str">
        <f t="shared" si="18"/>
        <v>No</v>
      </c>
      <c r="E312" s="37">
        <v>78517</v>
      </c>
    </row>
    <row r="313" spans="1:5" hidden="1" x14ac:dyDescent="0.2">
      <c r="A313" s="60" t="s">
        <v>309</v>
      </c>
      <c r="B313" s="37" t="str">
        <f t="shared" si="20"/>
        <v>Protocol</v>
      </c>
      <c r="C313" s="5">
        <v>2</v>
      </c>
      <c r="D313" s="5" t="str">
        <f t="shared" si="18"/>
        <v>No</v>
      </c>
      <c r="E313" s="37">
        <v>78678</v>
      </c>
    </row>
    <row r="314" spans="1:5" hidden="1" x14ac:dyDescent="0.2">
      <c r="A314" s="60" t="s">
        <v>310</v>
      </c>
      <c r="B314" s="37" t="str">
        <f t="shared" si="20"/>
        <v>Protocol</v>
      </c>
      <c r="C314" s="5">
        <v>2</v>
      </c>
      <c r="D314" s="5" t="str">
        <f t="shared" si="18"/>
        <v>No</v>
      </c>
      <c r="E314" s="37">
        <v>78752</v>
      </c>
    </row>
    <row r="315" spans="1:5" hidden="1" x14ac:dyDescent="0.2">
      <c r="A315" s="27" t="s">
        <v>265</v>
      </c>
      <c r="C315" s="5">
        <v>1</v>
      </c>
      <c r="D315" s="5" t="str">
        <f t="shared" si="18"/>
        <v>No</v>
      </c>
      <c r="E315" s="37">
        <v>67075</v>
      </c>
    </row>
    <row r="316" spans="1:5" hidden="1" x14ac:dyDescent="0.2">
      <c r="A316" s="27" t="s">
        <v>266</v>
      </c>
      <c r="B316" s="37" t="str">
        <f>MID(A316,FIND("(",A316)+1,FIND(")",A316)-FIND("(",A316)-1)</f>
        <v>_fromnxfunction</v>
      </c>
      <c r="C316" s="5">
        <v>2</v>
      </c>
      <c r="D316" s="5" t="str">
        <f t="shared" si="18"/>
        <v>No</v>
      </c>
      <c r="E316" s="37">
        <v>67125</v>
      </c>
    </row>
    <row r="317" spans="1:5" hidden="1" x14ac:dyDescent="0.2">
      <c r="A317" s="27" t="s">
        <v>267</v>
      </c>
      <c r="B317" s="37" t="str">
        <f>MID(A317,FIND("(",A317)+1,FIND(")",A317)-FIND("(",A317)-1)</f>
        <v>_fromnxfunction</v>
      </c>
      <c r="C317" s="5">
        <v>2</v>
      </c>
      <c r="D317" s="5" t="str">
        <f t="shared" si="18"/>
        <v>No</v>
      </c>
      <c r="E317" s="37">
        <v>67143</v>
      </c>
    </row>
    <row r="318" spans="1:5" hidden="1" x14ac:dyDescent="0.2">
      <c r="A318" s="27" t="s">
        <v>268</v>
      </c>
      <c r="B318" s="37" t="str">
        <f>MID(A318,FIND("(",A318)+1,FIND(")",A318)-FIND("(",A318)-1)</f>
        <v>_fromnxfunction</v>
      </c>
      <c r="C318" s="5">
        <v>2</v>
      </c>
      <c r="D318" s="5" t="str">
        <f t="shared" si="18"/>
        <v>No</v>
      </c>
      <c r="E318" s="37">
        <v>67156</v>
      </c>
    </row>
    <row r="319" spans="1:5" hidden="1" x14ac:dyDescent="0.2">
      <c r="A319" s="27" t="s">
        <v>269</v>
      </c>
      <c r="B319" s="37" t="str">
        <f>MID(A319,FIND("(",A319)+1,FIND(")",A319)-FIND("(",A319)-1)</f>
        <v>_fromnxfunction</v>
      </c>
      <c r="C319" s="5">
        <v>2</v>
      </c>
      <c r="D319" s="5" t="str">
        <f t="shared" si="18"/>
        <v>No</v>
      </c>
      <c r="E319" s="37">
        <v>67181</v>
      </c>
    </row>
    <row r="320" spans="1:5" hidden="1" x14ac:dyDescent="0.2">
      <c r="A320" s="5" t="s">
        <v>1040</v>
      </c>
      <c r="C320" s="5">
        <v>1</v>
      </c>
      <c r="D320" s="5" t="str">
        <f t="shared" si="18"/>
        <v>No</v>
      </c>
    </row>
    <row r="321" spans="1:5" hidden="1" x14ac:dyDescent="0.2">
      <c r="A321" s="5" t="s">
        <v>1041</v>
      </c>
      <c r="B321" s="37" t="s">
        <v>569</v>
      </c>
      <c r="C321" s="5">
        <v>2</v>
      </c>
      <c r="D321" s="5" t="str">
        <f t="shared" si="18"/>
        <v>No</v>
      </c>
    </row>
    <row r="322" spans="1:5" hidden="1" x14ac:dyDescent="0.2">
      <c r="A322" s="5" t="s">
        <v>314</v>
      </c>
      <c r="B322" s="37" t="str">
        <f t="shared" ref="B322:B329" si="21">MID(A322,FIND("(",A322)+1,FIND(")",A322)-FIND("(",A322)-1)</f>
        <v>np.ndarray</v>
      </c>
      <c r="C322" s="5">
        <v>3</v>
      </c>
      <c r="D322" s="5" t="str">
        <f t="shared" si="18"/>
        <v>No</v>
      </c>
      <c r="E322" s="37" t="s">
        <v>995</v>
      </c>
    </row>
    <row r="323" spans="1:5" hidden="1" x14ac:dyDescent="0.2">
      <c r="A323" s="5" t="s">
        <v>214</v>
      </c>
      <c r="B323" s="37" t="str">
        <f t="shared" si="21"/>
        <v>ndarray</v>
      </c>
      <c r="C323" s="5">
        <v>2</v>
      </c>
      <c r="D323" s="5" t="str">
        <f t="shared" ref="D323:D386" si="22">IF((C323&gt;3), "Yes", "No")</f>
        <v>No</v>
      </c>
      <c r="E323" s="37">
        <v>45424</v>
      </c>
    </row>
    <row r="324" spans="1:5" hidden="1" x14ac:dyDescent="0.2">
      <c r="A324" s="5" t="s">
        <v>210</v>
      </c>
      <c r="B324" s="37" t="str">
        <f t="shared" si="21"/>
        <v>ndarray</v>
      </c>
      <c r="C324" s="5">
        <v>2</v>
      </c>
      <c r="D324" s="5" t="str">
        <f t="shared" si="22"/>
        <v>No</v>
      </c>
      <c r="E324" s="37">
        <v>42391</v>
      </c>
    </row>
    <row r="325" spans="1:5" hidden="1" x14ac:dyDescent="0.2">
      <c r="A325" s="5" t="s">
        <v>208</v>
      </c>
      <c r="B325" s="37" t="str">
        <f t="shared" si="21"/>
        <v>ndarray</v>
      </c>
      <c r="C325" s="5">
        <v>2</v>
      </c>
      <c r="D325" s="5" t="str">
        <f t="shared" si="22"/>
        <v>No</v>
      </c>
      <c r="E325" s="37">
        <v>40736</v>
      </c>
    </row>
    <row r="326" spans="1:5" hidden="1" x14ac:dyDescent="0.2">
      <c r="A326" s="5" t="s">
        <v>286</v>
      </c>
      <c r="B326" s="37" t="str">
        <f t="shared" si="21"/>
        <v>ndarray</v>
      </c>
      <c r="C326" s="5">
        <v>2</v>
      </c>
      <c r="D326" s="5" t="str">
        <f t="shared" si="22"/>
        <v>No</v>
      </c>
      <c r="E326" s="37">
        <v>71541</v>
      </c>
    </row>
    <row r="327" spans="1:5" hidden="1" x14ac:dyDescent="0.2">
      <c r="A327" s="5" t="s">
        <v>287</v>
      </c>
      <c r="B327" s="37" t="str">
        <f t="shared" si="21"/>
        <v>MaskedArray</v>
      </c>
      <c r="C327" s="5">
        <v>3</v>
      </c>
      <c r="D327" s="5" t="str">
        <f t="shared" si="22"/>
        <v>No</v>
      </c>
      <c r="E327" s="37">
        <v>75067</v>
      </c>
    </row>
    <row r="328" spans="1:5" hidden="1" x14ac:dyDescent="0.2">
      <c r="A328" s="5" t="s">
        <v>288</v>
      </c>
      <c r="B328" s="37" t="str">
        <f t="shared" si="21"/>
        <v>MaskedArray</v>
      </c>
      <c r="C328" s="5">
        <v>3</v>
      </c>
      <c r="D328" s="5" t="str">
        <f t="shared" si="22"/>
        <v>No</v>
      </c>
      <c r="E328" s="37">
        <v>75262</v>
      </c>
    </row>
    <row r="329" spans="1:5" hidden="1" x14ac:dyDescent="0.2">
      <c r="A329" s="5" t="s">
        <v>293</v>
      </c>
      <c r="B329" s="37" t="str">
        <f t="shared" si="21"/>
        <v>MaskedArray</v>
      </c>
      <c r="C329" s="5">
        <v>3</v>
      </c>
      <c r="D329" s="5" t="str">
        <f t="shared" si="22"/>
        <v>No</v>
      </c>
      <c r="E329" s="37">
        <v>77684</v>
      </c>
    </row>
    <row r="330" spans="1:5" hidden="1" x14ac:dyDescent="0.2">
      <c r="A330" s="5" t="s">
        <v>1042</v>
      </c>
      <c r="C330" s="5">
        <v>1</v>
      </c>
      <c r="D330" s="5" t="str">
        <f t="shared" si="22"/>
        <v>No</v>
      </c>
    </row>
    <row r="331" spans="1:5" hidden="1" x14ac:dyDescent="0.2">
      <c r="A331" s="5" t="s">
        <v>1043</v>
      </c>
      <c r="B331" s="37" t="s">
        <v>897</v>
      </c>
      <c r="C331" s="5">
        <v>2</v>
      </c>
      <c r="D331" s="5" t="str">
        <f t="shared" si="22"/>
        <v>No</v>
      </c>
    </row>
    <row r="332" spans="1:5" hidden="1" x14ac:dyDescent="0.2">
      <c r="A332" s="36" t="s">
        <v>372</v>
      </c>
      <c r="B332" s="37" t="str">
        <f t="shared" ref="B332:B340" si="23">MID(A332,FIND("(",A332)+1,FIND(")",A332)-FIND("(",A332)-1)</f>
        <v>abc.ABC</v>
      </c>
      <c r="C332" s="5">
        <v>3</v>
      </c>
      <c r="D332" s="5" t="str">
        <f t="shared" si="22"/>
        <v>No</v>
      </c>
      <c r="E332" s="37">
        <v>127333</v>
      </c>
    </row>
    <row r="333" spans="1:5" x14ac:dyDescent="0.2">
      <c r="A333" s="36" t="s">
        <v>371</v>
      </c>
      <c r="B333" s="37" t="str">
        <f t="shared" si="23"/>
        <v>ABCPolyBase</v>
      </c>
      <c r="C333" s="5">
        <v>4</v>
      </c>
      <c r="D333" s="5" t="str">
        <f t="shared" si="22"/>
        <v>Yes</v>
      </c>
      <c r="E333" s="37">
        <v>127275</v>
      </c>
    </row>
    <row r="334" spans="1:5" x14ac:dyDescent="0.2">
      <c r="A334" s="36" t="s">
        <v>376</v>
      </c>
      <c r="B334" s="37" t="str">
        <f t="shared" si="23"/>
        <v>ABCPolyBase</v>
      </c>
      <c r="C334" s="5">
        <v>4</v>
      </c>
      <c r="D334" s="5" t="str">
        <f t="shared" si="22"/>
        <v>Yes</v>
      </c>
      <c r="E334" s="37">
        <v>131093</v>
      </c>
    </row>
    <row r="335" spans="1:5" x14ac:dyDescent="0.2">
      <c r="A335" s="36" t="s">
        <v>377</v>
      </c>
      <c r="B335" s="37" t="str">
        <f t="shared" si="23"/>
        <v>ABCPolyBase</v>
      </c>
      <c r="C335" s="5">
        <v>4</v>
      </c>
      <c r="D335" s="5" t="str">
        <f t="shared" si="22"/>
        <v>Yes</v>
      </c>
      <c r="E335" s="37">
        <v>133129</v>
      </c>
    </row>
    <row r="336" spans="1:5" x14ac:dyDescent="0.2">
      <c r="A336" s="36" t="s">
        <v>378</v>
      </c>
      <c r="B336" s="37" t="str">
        <f t="shared" si="23"/>
        <v>ABCPolyBase</v>
      </c>
      <c r="C336" s="5">
        <v>4</v>
      </c>
      <c r="D336" s="5" t="str">
        <f t="shared" si="22"/>
        <v>Yes</v>
      </c>
      <c r="E336" s="37">
        <v>134682</v>
      </c>
    </row>
    <row r="337" spans="1:5" x14ac:dyDescent="0.2">
      <c r="A337" s="36" t="s">
        <v>379</v>
      </c>
      <c r="B337" s="37" t="str">
        <f t="shared" si="23"/>
        <v>ABCPolyBase</v>
      </c>
      <c r="C337" s="5">
        <v>4</v>
      </c>
      <c r="D337" s="5" t="str">
        <f t="shared" si="22"/>
        <v>Yes</v>
      </c>
      <c r="E337" s="37">
        <v>136365</v>
      </c>
    </row>
    <row r="338" spans="1:5" x14ac:dyDescent="0.2">
      <c r="A338" s="36" t="s">
        <v>380</v>
      </c>
      <c r="B338" s="37" t="str">
        <f t="shared" si="23"/>
        <v>ABCPolyBase</v>
      </c>
      <c r="C338" s="5">
        <v>4</v>
      </c>
      <c r="D338" s="5" t="str">
        <f t="shared" si="22"/>
        <v>Yes</v>
      </c>
      <c r="E338" s="37">
        <v>138062</v>
      </c>
    </row>
    <row r="339" spans="1:5" hidden="1" x14ac:dyDescent="0.2">
      <c r="A339" s="5" t="s">
        <v>472</v>
      </c>
      <c r="B339" s="37" t="str">
        <f t="shared" si="23"/>
        <v>abc.ABC</v>
      </c>
      <c r="C339" s="5">
        <v>3</v>
      </c>
      <c r="D339" s="5" t="str">
        <f t="shared" si="22"/>
        <v>No</v>
      </c>
      <c r="E339" s="37">
        <v>141793</v>
      </c>
    </row>
    <row r="340" spans="1:5" x14ac:dyDescent="0.2">
      <c r="A340" s="5" t="s">
        <v>473</v>
      </c>
      <c r="B340" s="37" t="str">
        <f t="shared" si="23"/>
        <v>ArrayBase</v>
      </c>
      <c r="C340" s="5">
        <v>4</v>
      </c>
      <c r="D340" s="5" t="str">
        <f t="shared" si="22"/>
        <v>Yes</v>
      </c>
      <c r="E340" s="37">
        <v>141796</v>
      </c>
    </row>
    <row r="341" spans="1:5" hidden="1" x14ac:dyDescent="0.2">
      <c r="A341" s="5" t="s">
        <v>474</v>
      </c>
      <c r="C341" s="5">
        <v>1</v>
      </c>
      <c r="D341" s="5" t="str">
        <f t="shared" si="22"/>
        <v>No</v>
      </c>
      <c r="E341" s="37">
        <v>141799</v>
      </c>
    </row>
    <row r="342" spans="1:5" hidden="1" x14ac:dyDescent="0.2">
      <c r="A342" s="9" t="s">
        <v>280</v>
      </c>
      <c r="C342" s="5">
        <v>1</v>
      </c>
      <c r="D342" s="5" t="str">
        <f t="shared" si="22"/>
        <v>No</v>
      </c>
      <c r="E342" s="37">
        <v>68727</v>
      </c>
    </row>
    <row r="343" spans="1:5" hidden="1" x14ac:dyDescent="0.2">
      <c r="A343" s="9" t="s">
        <v>281</v>
      </c>
      <c r="B343" s="37" t="str">
        <f>MID(A343,FIND("(",A343)+1,FIND(")",A343)-FIND("(",A343)-1)</f>
        <v>_MaskedUFunc</v>
      </c>
      <c r="C343" s="5">
        <v>2</v>
      </c>
      <c r="D343" s="5" t="str">
        <f t="shared" si="22"/>
        <v>No</v>
      </c>
      <c r="E343" s="37">
        <v>69737</v>
      </c>
    </row>
    <row r="344" spans="1:5" hidden="1" x14ac:dyDescent="0.2">
      <c r="A344" s="9" t="s">
        <v>282</v>
      </c>
      <c r="B344" s="37" t="str">
        <f>MID(A344,FIND("(",A344)+1,FIND(")",A344)-FIND("(",A344)-1)</f>
        <v>_MaskedUFunc</v>
      </c>
      <c r="C344" s="5">
        <v>2</v>
      </c>
      <c r="D344" s="5" t="str">
        <f t="shared" si="22"/>
        <v>No</v>
      </c>
      <c r="E344" s="37">
        <v>69811</v>
      </c>
    </row>
    <row r="345" spans="1:5" hidden="1" x14ac:dyDescent="0.2">
      <c r="A345" s="9" t="s">
        <v>283</v>
      </c>
      <c r="B345" s="37" t="str">
        <f>MID(A345,FIND("(",A345)+1,FIND(")",A345)-FIND("(",A345)-1)</f>
        <v>_MaskedUFunc</v>
      </c>
      <c r="C345" s="5">
        <v>2</v>
      </c>
      <c r="D345" s="5" t="str">
        <f t="shared" si="22"/>
        <v>No</v>
      </c>
      <c r="E345" s="37">
        <v>69959</v>
      </c>
    </row>
    <row r="346" spans="1:5" hidden="1" x14ac:dyDescent="0.2">
      <c r="A346" s="9" t="s">
        <v>289</v>
      </c>
      <c r="B346" s="37" t="str">
        <f>MID(A346,FIND("(",A346)+1,FIND(")",A346)-FIND("(",A346)-1)</f>
        <v>_MaskedUFunc</v>
      </c>
      <c r="C346" s="5">
        <v>2</v>
      </c>
      <c r="D346" s="5" t="str">
        <f t="shared" si="22"/>
        <v>No</v>
      </c>
      <c r="E346" s="37">
        <v>75457</v>
      </c>
    </row>
    <row r="347" spans="1:5" hidden="1" x14ac:dyDescent="0.2">
      <c r="A347" s="18" t="s">
        <v>410</v>
      </c>
      <c r="C347" s="5">
        <v>1</v>
      </c>
      <c r="D347" s="5" t="str">
        <f t="shared" si="22"/>
        <v>No</v>
      </c>
      <c r="E347" s="37">
        <v>139065</v>
      </c>
    </row>
    <row r="348" spans="1:5" hidden="1" x14ac:dyDescent="0.2">
      <c r="A348" s="18" t="s">
        <v>381</v>
      </c>
      <c r="B348" s="37" t="str">
        <f t="shared" ref="B348:B379" si="24">MID(A348,FIND("(",A348)+1,FIND(")",A348)-FIND("(",A348)-1)</f>
        <v>Benchmark</v>
      </c>
      <c r="C348" s="5">
        <v>2</v>
      </c>
      <c r="D348" s="5" t="str">
        <f t="shared" si="22"/>
        <v>No</v>
      </c>
      <c r="E348" s="37">
        <v>138109</v>
      </c>
    </row>
    <row r="349" spans="1:5" hidden="1" x14ac:dyDescent="0.2">
      <c r="A349" s="18" t="s">
        <v>382</v>
      </c>
      <c r="B349" s="37" t="str">
        <f t="shared" si="24"/>
        <v>Benchmark</v>
      </c>
      <c r="C349" s="5">
        <v>2</v>
      </c>
      <c r="D349" s="5" t="str">
        <f t="shared" si="22"/>
        <v>No</v>
      </c>
      <c r="E349" s="37">
        <v>138150</v>
      </c>
    </row>
    <row r="350" spans="1:5" hidden="1" x14ac:dyDescent="0.2">
      <c r="A350" s="18" t="s">
        <v>383</v>
      </c>
      <c r="B350" s="37" t="str">
        <f t="shared" si="24"/>
        <v>Benchmark</v>
      </c>
      <c r="C350" s="5">
        <v>2</v>
      </c>
      <c r="D350" s="5" t="str">
        <f t="shared" si="22"/>
        <v>No</v>
      </c>
      <c r="E350" s="37">
        <v>138196</v>
      </c>
    </row>
    <row r="351" spans="1:5" hidden="1" x14ac:dyDescent="0.2">
      <c r="A351" s="18" t="s">
        <v>385</v>
      </c>
      <c r="B351" s="37" t="str">
        <f t="shared" si="24"/>
        <v>Benchmark</v>
      </c>
      <c r="C351" s="5">
        <v>2</v>
      </c>
      <c r="D351" s="5" t="str">
        <f t="shared" si="22"/>
        <v>No</v>
      </c>
      <c r="E351" s="37">
        <v>138271</v>
      </c>
    </row>
    <row r="352" spans="1:5" hidden="1" x14ac:dyDescent="0.2">
      <c r="A352" s="18" t="s">
        <v>386</v>
      </c>
      <c r="B352" s="37" t="str">
        <f t="shared" si="24"/>
        <v>Benchmark</v>
      </c>
      <c r="C352" s="5">
        <v>2</v>
      </c>
      <c r="D352" s="5" t="str">
        <f t="shared" si="22"/>
        <v>No</v>
      </c>
      <c r="E352" s="37">
        <v>138304</v>
      </c>
    </row>
    <row r="353" spans="1:5" hidden="1" x14ac:dyDescent="0.2">
      <c r="A353" s="18" t="s">
        <v>387</v>
      </c>
      <c r="B353" s="37" t="str">
        <f t="shared" si="24"/>
        <v>Benchmark</v>
      </c>
      <c r="C353" s="5">
        <v>2</v>
      </c>
      <c r="D353" s="5" t="str">
        <f t="shared" si="22"/>
        <v>No</v>
      </c>
      <c r="E353" s="37">
        <v>138318</v>
      </c>
    </row>
    <row r="354" spans="1:5" hidden="1" x14ac:dyDescent="0.2">
      <c r="A354" s="18" t="s">
        <v>388</v>
      </c>
      <c r="B354" s="37" t="str">
        <f t="shared" si="24"/>
        <v>Benchmark</v>
      </c>
      <c r="C354" s="5">
        <v>2</v>
      </c>
      <c r="D354" s="5" t="str">
        <f t="shared" si="22"/>
        <v>No</v>
      </c>
      <c r="E354" s="37">
        <v>138322</v>
      </c>
    </row>
    <row r="355" spans="1:5" hidden="1" x14ac:dyDescent="0.2">
      <c r="A355" s="18" t="s">
        <v>389</v>
      </c>
      <c r="B355" s="37" t="str">
        <f t="shared" si="24"/>
        <v>Benchmark</v>
      </c>
      <c r="C355" s="5">
        <v>2</v>
      </c>
      <c r="D355" s="5" t="str">
        <f t="shared" si="22"/>
        <v>No</v>
      </c>
      <c r="E355" s="37">
        <v>138344</v>
      </c>
    </row>
    <row r="356" spans="1:5" hidden="1" x14ac:dyDescent="0.2">
      <c r="A356" s="18" t="s">
        <v>390</v>
      </c>
      <c r="B356" s="37" t="str">
        <f t="shared" si="24"/>
        <v>Benchmark</v>
      </c>
      <c r="C356" s="5">
        <v>2</v>
      </c>
      <c r="D356" s="5" t="str">
        <f t="shared" si="22"/>
        <v>No</v>
      </c>
      <c r="E356" s="37">
        <v>138368</v>
      </c>
    </row>
    <row r="357" spans="1:5" hidden="1" x14ac:dyDescent="0.2">
      <c r="A357" s="18" t="s">
        <v>391</v>
      </c>
      <c r="B357" s="37" t="str">
        <f t="shared" si="24"/>
        <v>Benchmark</v>
      </c>
      <c r="C357" s="5">
        <v>2</v>
      </c>
      <c r="D357" s="5" t="str">
        <f t="shared" si="22"/>
        <v>No</v>
      </c>
      <c r="E357" s="37">
        <v>138380</v>
      </c>
    </row>
    <row r="358" spans="1:5" hidden="1" x14ac:dyDescent="0.2">
      <c r="A358" s="18" t="s">
        <v>393</v>
      </c>
      <c r="B358" s="37" t="str">
        <f t="shared" si="24"/>
        <v>Benchmark</v>
      </c>
      <c r="C358" s="5">
        <v>2</v>
      </c>
      <c r="D358" s="5" t="str">
        <f t="shared" si="22"/>
        <v>No</v>
      </c>
      <c r="E358" s="37">
        <v>138505</v>
      </c>
    </row>
    <row r="359" spans="1:5" hidden="1" x14ac:dyDescent="0.2">
      <c r="A359" s="18" t="s">
        <v>394</v>
      </c>
      <c r="B359" s="37" t="str">
        <f t="shared" si="24"/>
        <v>Benchmark</v>
      </c>
      <c r="C359" s="5">
        <v>2</v>
      </c>
      <c r="D359" s="5" t="str">
        <f t="shared" si="22"/>
        <v>No</v>
      </c>
      <c r="E359" s="37">
        <v>138555</v>
      </c>
    </row>
    <row r="360" spans="1:5" hidden="1" x14ac:dyDescent="0.2">
      <c r="A360" s="18" t="s">
        <v>395</v>
      </c>
      <c r="B360" s="37" t="str">
        <f t="shared" si="24"/>
        <v>Benchmark</v>
      </c>
      <c r="C360" s="5">
        <v>2</v>
      </c>
      <c r="D360" s="5" t="str">
        <f t="shared" si="22"/>
        <v>No</v>
      </c>
      <c r="E360" s="37">
        <v>138572</v>
      </c>
    </row>
    <row r="361" spans="1:5" hidden="1" x14ac:dyDescent="0.2">
      <c r="A361" s="18" t="s">
        <v>396</v>
      </c>
      <c r="B361" s="37" t="str">
        <f t="shared" si="24"/>
        <v>Benchmark</v>
      </c>
      <c r="C361" s="5">
        <v>2</v>
      </c>
      <c r="D361" s="5" t="str">
        <f t="shared" si="22"/>
        <v>No</v>
      </c>
      <c r="E361" s="37">
        <v>138596</v>
      </c>
    </row>
    <row r="362" spans="1:5" hidden="1" x14ac:dyDescent="0.2">
      <c r="A362" s="18" t="s">
        <v>397</v>
      </c>
      <c r="B362" s="37" t="str">
        <f t="shared" si="24"/>
        <v>Benchmark</v>
      </c>
      <c r="C362" s="5">
        <v>2</v>
      </c>
      <c r="D362" s="5" t="str">
        <f t="shared" si="22"/>
        <v>No</v>
      </c>
      <c r="E362" s="37">
        <v>138611</v>
      </c>
    </row>
    <row r="363" spans="1:5" hidden="1" x14ac:dyDescent="0.2">
      <c r="A363" s="18" t="s">
        <v>398</v>
      </c>
      <c r="B363" s="37" t="str">
        <f t="shared" si="24"/>
        <v>Benchmark</v>
      </c>
      <c r="C363" s="5">
        <v>2</v>
      </c>
      <c r="D363" s="5" t="str">
        <f t="shared" si="22"/>
        <v>No</v>
      </c>
      <c r="E363" s="37">
        <v>138640</v>
      </c>
    </row>
    <row r="364" spans="1:5" hidden="1" x14ac:dyDescent="0.2">
      <c r="A364" s="18" t="s">
        <v>399</v>
      </c>
      <c r="B364" s="37" t="str">
        <f t="shared" si="24"/>
        <v>Benchmark</v>
      </c>
      <c r="C364" s="5">
        <v>2</v>
      </c>
      <c r="D364" s="5" t="str">
        <f t="shared" si="22"/>
        <v>No</v>
      </c>
      <c r="E364" s="37">
        <v>138708</v>
      </c>
    </row>
    <row r="365" spans="1:5" hidden="1" x14ac:dyDescent="0.2">
      <c r="A365" s="18" t="s">
        <v>400</v>
      </c>
      <c r="B365" s="37" t="str">
        <f t="shared" si="24"/>
        <v>Benchmark</v>
      </c>
      <c r="C365" s="5">
        <v>2</v>
      </c>
      <c r="D365" s="5" t="str">
        <f t="shared" si="22"/>
        <v>No</v>
      </c>
      <c r="E365" s="37">
        <v>138735</v>
      </c>
    </row>
    <row r="366" spans="1:5" hidden="1" x14ac:dyDescent="0.2">
      <c r="A366" s="18" t="s">
        <v>401</v>
      </c>
      <c r="B366" s="37" t="str">
        <f t="shared" si="24"/>
        <v>Benchmark</v>
      </c>
      <c r="C366" s="5">
        <v>2</v>
      </c>
      <c r="D366" s="5" t="str">
        <f t="shared" si="22"/>
        <v>No</v>
      </c>
      <c r="E366" s="37">
        <v>138743</v>
      </c>
    </row>
    <row r="367" spans="1:5" hidden="1" x14ac:dyDescent="0.2">
      <c r="A367" s="18" t="s">
        <v>402</v>
      </c>
      <c r="B367" s="37" t="str">
        <f t="shared" si="24"/>
        <v>Benchmark</v>
      </c>
      <c r="C367" s="5">
        <v>2</v>
      </c>
      <c r="D367" s="5" t="str">
        <f t="shared" si="22"/>
        <v>No</v>
      </c>
      <c r="E367" s="37">
        <v>138778</v>
      </c>
    </row>
    <row r="368" spans="1:5" hidden="1" x14ac:dyDescent="0.2">
      <c r="A368" s="18" t="s">
        <v>403</v>
      </c>
      <c r="B368" s="37" t="str">
        <f t="shared" si="24"/>
        <v>Benchmark</v>
      </c>
      <c r="C368" s="5">
        <v>2</v>
      </c>
      <c r="D368" s="5" t="str">
        <f t="shared" si="22"/>
        <v>No</v>
      </c>
      <c r="E368" s="37">
        <v>138794</v>
      </c>
    </row>
    <row r="369" spans="1:5" hidden="1" x14ac:dyDescent="0.2">
      <c r="A369" s="18" t="s">
        <v>404</v>
      </c>
      <c r="B369" s="37" t="str">
        <f t="shared" si="24"/>
        <v>Benchmark</v>
      </c>
      <c r="C369" s="5">
        <v>2</v>
      </c>
      <c r="D369" s="5" t="str">
        <f t="shared" si="22"/>
        <v>No</v>
      </c>
      <c r="E369" s="37">
        <v>138802</v>
      </c>
    </row>
    <row r="370" spans="1:5" hidden="1" x14ac:dyDescent="0.2">
      <c r="A370" s="18" t="s">
        <v>405</v>
      </c>
      <c r="B370" s="37" t="str">
        <f t="shared" si="24"/>
        <v>Benchmark</v>
      </c>
      <c r="C370" s="5">
        <v>2</v>
      </c>
      <c r="D370" s="5" t="str">
        <f t="shared" si="22"/>
        <v>No</v>
      </c>
      <c r="E370" s="37">
        <v>138813</v>
      </c>
    </row>
    <row r="371" spans="1:5" hidden="1" x14ac:dyDescent="0.2">
      <c r="A371" s="18" t="s">
        <v>406</v>
      </c>
      <c r="B371" s="37" t="str">
        <f t="shared" si="24"/>
        <v>Benchmark</v>
      </c>
      <c r="C371" s="5">
        <v>2</v>
      </c>
      <c r="D371" s="5" t="str">
        <f t="shared" si="22"/>
        <v>No</v>
      </c>
      <c r="E371" s="37">
        <v>138839</v>
      </c>
    </row>
    <row r="372" spans="1:5" hidden="1" x14ac:dyDescent="0.2">
      <c r="A372" s="18" t="s">
        <v>407</v>
      </c>
      <c r="B372" s="37" t="str">
        <f t="shared" si="24"/>
        <v>Benchmark</v>
      </c>
      <c r="C372" s="5">
        <v>2</v>
      </c>
      <c r="D372" s="5" t="str">
        <f t="shared" si="22"/>
        <v>No</v>
      </c>
      <c r="E372" s="37">
        <v>138856</v>
      </c>
    </row>
    <row r="373" spans="1:5" hidden="1" x14ac:dyDescent="0.2">
      <c r="A373" s="18" t="s">
        <v>408</v>
      </c>
      <c r="B373" s="37" t="str">
        <f t="shared" si="24"/>
        <v>Benchmark</v>
      </c>
      <c r="C373" s="5">
        <v>2</v>
      </c>
      <c r="D373" s="5" t="str">
        <f t="shared" si="22"/>
        <v>No</v>
      </c>
      <c r="E373" s="37">
        <v>138893</v>
      </c>
    </row>
    <row r="374" spans="1:5" hidden="1" x14ac:dyDescent="0.2">
      <c r="A374" s="18" t="s">
        <v>409</v>
      </c>
      <c r="B374" s="37" t="str">
        <f t="shared" si="24"/>
        <v>Benchmark</v>
      </c>
      <c r="C374" s="5">
        <v>2</v>
      </c>
      <c r="D374" s="5" t="str">
        <f t="shared" si="22"/>
        <v>No</v>
      </c>
      <c r="E374" s="37">
        <v>138940</v>
      </c>
    </row>
    <row r="375" spans="1:5" hidden="1" x14ac:dyDescent="0.2">
      <c r="A375" s="18" t="s">
        <v>411</v>
      </c>
      <c r="B375" s="37" t="str">
        <f t="shared" si="24"/>
        <v>Benchmark</v>
      </c>
      <c r="C375" s="5">
        <v>2</v>
      </c>
      <c r="D375" s="5" t="str">
        <f t="shared" si="22"/>
        <v>No</v>
      </c>
      <c r="E375" s="37">
        <v>139078</v>
      </c>
    </row>
    <row r="376" spans="1:5" hidden="1" x14ac:dyDescent="0.2">
      <c r="A376" s="18" t="s">
        <v>412</v>
      </c>
      <c r="B376" s="37" t="str">
        <f t="shared" si="24"/>
        <v>Benchmark</v>
      </c>
      <c r="C376" s="5">
        <v>2</v>
      </c>
      <c r="D376" s="5" t="str">
        <f t="shared" si="22"/>
        <v>No</v>
      </c>
      <c r="E376" s="37">
        <v>139101</v>
      </c>
    </row>
    <row r="377" spans="1:5" hidden="1" x14ac:dyDescent="0.2">
      <c r="A377" s="18" t="s">
        <v>413</v>
      </c>
      <c r="B377" s="37" t="str">
        <f t="shared" si="24"/>
        <v>Benchmark</v>
      </c>
      <c r="C377" s="5">
        <v>2</v>
      </c>
      <c r="D377" s="5" t="str">
        <f t="shared" si="22"/>
        <v>No</v>
      </c>
      <c r="E377" s="37" t="s">
        <v>997</v>
      </c>
    </row>
    <row r="378" spans="1:5" hidden="1" x14ac:dyDescent="0.2">
      <c r="A378" s="18" t="s">
        <v>414</v>
      </c>
      <c r="B378" s="37" t="str">
        <f t="shared" si="24"/>
        <v>Benchmark</v>
      </c>
      <c r="C378" s="5">
        <v>2</v>
      </c>
      <c r="D378" s="5" t="str">
        <f t="shared" si="22"/>
        <v>No</v>
      </c>
      <c r="E378" s="37" t="s">
        <v>996</v>
      </c>
    </row>
    <row r="379" spans="1:5" hidden="1" x14ac:dyDescent="0.2">
      <c r="A379" s="18" t="s">
        <v>415</v>
      </c>
      <c r="B379" s="37" t="str">
        <f t="shared" si="24"/>
        <v>Benchmark</v>
      </c>
      <c r="C379" s="5">
        <v>2</v>
      </c>
      <c r="D379" s="5" t="str">
        <f t="shared" si="22"/>
        <v>No</v>
      </c>
      <c r="E379" s="37">
        <v>139175</v>
      </c>
    </row>
    <row r="380" spans="1:5" hidden="1" x14ac:dyDescent="0.2">
      <c r="A380" s="18" t="s">
        <v>416</v>
      </c>
      <c r="B380" s="37" t="str">
        <f t="shared" ref="B380:B411" si="25">MID(A380,FIND("(",A380)+1,FIND(")",A380)-FIND("(",A380)-1)</f>
        <v>Benchmark</v>
      </c>
      <c r="C380" s="5">
        <v>2</v>
      </c>
      <c r="D380" s="5" t="str">
        <f t="shared" si="22"/>
        <v>No</v>
      </c>
      <c r="E380" s="37">
        <v>139215</v>
      </c>
    </row>
    <row r="381" spans="1:5" hidden="1" x14ac:dyDescent="0.2">
      <c r="A381" s="18" t="s">
        <v>417</v>
      </c>
      <c r="B381" s="37" t="str">
        <f t="shared" si="25"/>
        <v>Benchmark</v>
      </c>
      <c r="C381" s="5">
        <v>2</v>
      </c>
      <c r="D381" s="5" t="str">
        <f t="shared" si="22"/>
        <v>No</v>
      </c>
      <c r="E381" s="37">
        <v>139313</v>
      </c>
    </row>
    <row r="382" spans="1:5" hidden="1" x14ac:dyDescent="0.2">
      <c r="A382" s="18" t="s">
        <v>418</v>
      </c>
      <c r="B382" s="37" t="str">
        <f t="shared" si="25"/>
        <v>Benchmark</v>
      </c>
      <c r="C382" s="5">
        <v>2</v>
      </c>
      <c r="D382" s="5" t="str">
        <f t="shared" si="22"/>
        <v>No</v>
      </c>
      <c r="E382" s="37">
        <v>139331</v>
      </c>
    </row>
    <row r="383" spans="1:5" hidden="1" x14ac:dyDescent="0.2">
      <c r="A383" s="18" t="s">
        <v>419</v>
      </c>
      <c r="B383" s="37" t="str">
        <f t="shared" si="25"/>
        <v>Benchmark</v>
      </c>
      <c r="C383" s="5">
        <v>2</v>
      </c>
      <c r="D383" s="5" t="str">
        <f t="shared" si="22"/>
        <v>No</v>
      </c>
      <c r="E383" s="37">
        <v>139388</v>
      </c>
    </row>
    <row r="384" spans="1:5" hidden="1" x14ac:dyDescent="0.2">
      <c r="A384" s="18" t="s">
        <v>420</v>
      </c>
      <c r="B384" s="37" t="str">
        <f t="shared" si="25"/>
        <v>Benchmark</v>
      </c>
      <c r="C384" s="5">
        <v>2</v>
      </c>
      <c r="D384" s="5" t="str">
        <f t="shared" si="22"/>
        <v>No</v>
      </c>
      <c r="E384" s="37">
        <v>139466</v>
      </c>
    </row>
    <row r="385" spans="1:5" hidden="1" x14ac:dyDescent="0.2">
      <c r="A385" s="18" t="s">
        <v>421</v>
      </c>
      <c r="B385" s="37" t="str">
        <f t="shared" si="25"/>
        <v>Benchmark</v>
      </c>
      <c r="C385" s="5">
        <v>2</v>
      </c>
      <c r="D385" s="5" t="str">
        <f t="shared" si="22"/>
        <v>No</v>
      </c>
      <c r="E385" s="37">
        <v>139499</v>
      </c>
    </row>
    <row r="386" spans="1:5" hidden="1" x14ac:dyDescent="0.2">
      <c r="A386" s="18" t="s">
        <v>422</v>
      </c>
      <c r="B386" s="37" t="str">
        <f t="shared" si="25"/>
        <v>Benchmark</v>
      </c>
      <c r="C386" s="5">
        <v>2</v>
      </c>
      <c r="D386" s="5" t="str">
        <f t="shared" si="22"/>
        <v>No</v>
      </c>
      <c r="E386" s="37">
        <v>139516</v>
      </c>
    </row>
    <row r="387" spans="1:5" hidden="1" x14ac:dyDescent="0.2">
      <c r="A387" s="18" t="s">
        <v>423</v>
      </c>
      <c r="B387" s="37" t="str">
        <f t="shared" si="25"/>
        <v>Benchmark</v>
      </c>
      <c r="C387" s="5">
        <v>2</v>
      </c>
      <c r="D387" s="5" t="str">
        <f t="shared" ref="D387:D450" si="26">IF((C387&gt;3), "Yes", "No")</f>
        <v>No</v>
      </c>
      <c r="E387" s="37">
        <v>139555</v>
      </c>
    </row>
    <row r="388" spans="1:5" hidden="1" x14ac:dyDescent="0.2">
      <c r="A388" s="18" t="s">
        <v>424</v>
      </c>
      <c r="B388" s="37" t="str">
        <f t="shared" si="25"/>
        <v>Benchmark</v>
      </c>
      <c r="C388" s="5">
        <v>2</v>
      </c>
      <c r="D388" s="5" t="str">
        <f t="shared" si="26"/>
        <v>No</v>
      </c>
      <c r="E388" s="37">
        <v>139575</v>
      </c>
    </row>
    <row r="389" spans="1:5" hidden="1" x14ac:dyDescent="0.2">
      <c r="A389" s="18" t="s">
        <v>426</v>
      </c>
      <c r="B389" s="37" t="str">
        <f t="shared" si="25"/>
        <v>Benchmark</v>
      </c>
      <c r="C389" s="5">
        <v>2</v>
      </c>
      <c r="D389" s="5" t="str">
        <f t="shared" si="26"/>
        <v>No</v>
      </c>
      <c r="E389" s="37">
        <v>139603</v>
      </c>
    </row>
    <row r="390" spans="1:5" hidden="1" x14ac:dyDescent="0.2">
      <c r="A390" s="18" t="s">
        <v>427</v>
      </c>
      <c r="B390" s="37" t="str">
        <f t="shared" si="25"/>
        <v>Benchmark</v>
      </c>
      <c r="C390" s="5">
        <v>2</v>
      </c>
      <c r="D390" s="5" t="str">
        <f t="shared" si="26"/>
        <v>No</v>
      </c>
      <c r="E390" s="37">
        <v>139628</v>
      </c>
    </row>
    <row r="391" spans="1:5" hidden="1" x14ac:dyDescent="0.2">
      <c r="A391" s="18" t="s">
        <v>428</v>
      </c>
      <c r="B391" s="37" t="str">
        <f t="shared" si="25"/>
        <v>Benchmark</v>
      </c>
      <c r="C391" s="5">
        <v>2</v>
      </c>
      <c r="D391" s="5" t="str">
        <f t="shared" si="26"/>
        <v>No</v>
      </c>
      <c r="E391" s="37">
        <v>139682</v>
      </c>
    </row>
    <row r="392" spans="1:5" hidden="1" x14ac:dyDescent="0.2">
      <c r="A392" s="18" t="s">
        <v>429</v>
      </c>
      <c r="B392" s="37" t="str">
        <f t="shared" si="25"/>
        <v>Benchmark</v>
      </c>
      <c r="C392" s="5">
        <v>2</v>
      </c>
      <c r="D392" s="5" t="str">
        <f t="shared" si="26"/>
        <v>No</v>
      </c>
      <c r="E392" s="37">
        <v>139712</v>
      </c>
    </row>
    <row r="393" spans="1:5" hidden="1" x14ac:dyDescent="0.2">
      <c r="A393" s="18" t="s">
        <v>430</v>
      </c>
      <c r="B393" s="37" t="str">
        <f t="shared" si="25"/>
        <v>Benchmark</v>
      </c>
      <c r="C393" s="5">
        <v>2</v>
      </c>
      <c r="D393" s="5" t="str">
        <f t="shared" si="26"/>
        <v>No</v>
      </c>
      <c r="E393" s="37">
        <v>139732</v>
      </c>
    </row>
    <row r="394" spans="1:5" hidden="1" x14ac:dyDescent="0.2">
      <c r="A394" s="18" t="s">
        <v>431</v>
      </c>
      <c r="B394" s="37" t="str">
        <f t="shared" si="25"/>
        <v>Benchmark</v>
      </c>
      <c r="C394" s="5">
        <v>2</v>
      </c>
      <c r="D394" s="5" t="str">
        <f t="shared" si="26"/>
        <v>No</v>
      </c>
      <c r="E394" s="37">
        <v>139759</v>
      </c>
    </row>
    <row r="395" spans="1:5" hidden="1" x14ac:dyDescent="0.2">
      <c r="A395" s="18" t="s">
        <v>432</v>
      </c>
      <c r="B395" s="37" t="str">
        <f t="shared" si="25"/>
        <v>Benchmark</v>
      </c>
      <c r="C395" s="5">
        <v>2</v>
      </c>
      <c r="D395" s="5" t="str">
        <f t="shared" si="26"/>
        <v>No</v>
      </c>
      <c r="E395" s="37">
        <v>139770</v>
      </c>
    </row>
    <row r="396" spans="1:5" hidden="1" x14ac:dyDescent="0.2">
      <c r="A396" s="18" t="s">
        <v>433</v>
      </c>
      <c r="B396" s="37" t="str">
        <f t="shared" si="25"/>
        <v>Benchmark</v>
      </c>
      <c r="C396" s="5">
        <v>2</v>
      </c>
      <c r="D396" s="5" t="str">
        <f t="shared" si="26"/>
        <v>No</v>
      </c>
      <c r="E396" s="37">
        <v>139781</v>
      </c>
    </row>
    <row r="397" spans="1:5" hidden="1" x14ac:dyDescent="0.2">
      <c r="A397" s="18" t="s">
        <v>434</v>
      </c>
      <c r="B397" s="37" t="str">
        <f t="shared" si="25"/>
        <v>Benchmark</v>
      </c>
      <c r="C397" s="5">
        <v>2</v>
      </c>
      <c r="D397" s="5" t="str">
        <f t="shared" si="26"/>
        <v>No</v>
      </c>
      <c r="E397" s="37">
        <v>139801</v>
      </c>
    </row>
    <row r="398" spans="1:5" ht="15" hidden="1" customHeight="1" x14ac:dyDescent="0.2">
      <c r="A398" s="18" t="s">
        <v>435</v>
      </c>
      <c r="B398" s="37" t="str">
        <f t="shared" si="25"/>
        <v>Benchmark</v>
      </c>
      <c r="C398" s="5">
        <v>2</v>
      </c>
      <c r="D398" s="5" t="str">
        <f t="shared" si="26"/>
        <v>No</v>
      </c>
      <c r="E398" s="37">
        <v>139814</v>
      </c>
    </row>
    <row r="399" spans="1:5" hidden="1" x14ac:dyDescent="0.2">
      <c r="A399" s="18" t="s">
        <v>436</v>
      </c>
      <c r="B399" s="37" t="str">
        <f t="shared" si="25"/>
        <v>Benchmark</v>
      </c>
      <c r="C399" s="5">
        <v>2</v>
      </c>
      <c r="D399" s="5" t="str">
        <f t="shared" si="26"/>
        <v>No</v>
      </c>
      <c r="E399" s="37">
        <v>139824</v>
      </c>
    </row>
    <row r="400" spans="1:5" hidden="1" x14ac:dyDescent="0.2">
      <c r="A400" s="18" t="s">
        <v>437</v>
      </c>
      <c r="B400" s="37" t="str">
        <f t="shared" si="25"/>
        <v>Benchmark</v>
      </c>
      <c r="C400" s="5">
        <v>2</v>
      </c>
      <c r="D400" s="5" t="str">
        <f t="shared" si="26"/>
        <v>No</v>
      </c>
      <c r="E400" s="37">
        <v>139837</v>
      </c>
    </row>
    <row r="401" spans="1:5" hidden="1" x14ac:dyDescent="0.2">
      <c r="A401" s="18" t="s">
        <v>438</v>
      </c>
      <c r="B401" s="37" t="str">
        <f t="shared" si="25"/>
        <v>Benchmark</v>
      </c>
      <c r="C401" s="5">
        <v>2</v>
      </c>
      <c r="D401" s="5" t="str">
        <f t="shared" si="26"/>
        <v>No</v>
      </c>
      <c r="E401" s="37">
        <v>139866</v>
      </c>
    </row>
    <row r="402" spans="1:5" hidden="1" x14ac:dyDescent="0.2">
      <c r="A402" s="18" t="s">
        <v>439</v>
      </c>
      <c r="B402" s="37" t="str">
        <f t="shared" si="25"/>
        <v>Benchmark</v>
      </c>
      <c r="C402" s="5">
        <v>2</v>
      </c>
      <c r="D402" s="5" t="str">
        <f t="shared" si="26"/>
        <v>No</v>
      </c>
      <c r="E402" s="37">
        <v>139892</v>
      </c>
    </row>
    <row r="403" spans="1:5" hidden="1" x14ac:dyDescent="0.2">
      <c r="A403" s="18" t="s">
        <v>440</v>
      </c>
      <c r="B403" s="37" t="str">
        <f t="shared" si="25"/>
        <v>Benchmark</v>
      </c>
      <c r="C403" s="5">
        <v>2</v>
      </c>
      <c r="D403" s="5" t="str">
        <f t="shared" si="26"/>
        <v>No</v>
      </c>
      <c r="E403" s="37">
        <v>139900</v>
      </c>
    </row>
    <row r="404" spans="1:5" hidden="1" x14ac:dyDescent="0.2">
      <c r="A404" s="18" t="s">
        <v>441</v>
      </c>
      <c r="B404" s="37" t="str">
        <f t="shared" si="25"/>
        <v>Benchmark</v>
      </c>
      <c r="C404" s="5">
        <v>2</v>
      </c>
      <c r="D404" s="5" t="str">
        <f t="shared" si="26"/>
        <v>No</v>
      </c>
      <c r="E404" s="37">
        <v>139929</v>
      </c>
    </row>
    <row r="405" spans="1:5" hidden="1" x14ac:dyDescent="0.2">
      <c r="A405" s="18" t="s">
        <v>442</v>
      </c>
      <c r="B405" s="37" t="str">
        <f t="shared" si="25"/>
        <v>Benchmark</v>
      </c>
      <c r="C405" s="5">
        <v>2</v>
      </c>
      <c r="D405" s="5" t="str">
        <f t="shared" si="26"/>
        <v>No</v>
      </c>
      <c r="E405" s="37">
        <v>139954</v>
      </c>
    </row>
    <row r="406" spans="1:5" hidden="1" x14ac:dyDescent="0.2">
      <c r="A406" s="18" t="s">
        <v>443</v>
      </c>
      <c r="B406" s="37" t="str">
        <f t="shared" si="25"/>
        <v>Benchmark</v>
      </c>
      <c r="C406" s="5">
        <v>2</v>
      </c>
      <c r="D406" s="5" t="str">
        <f t="shared" si="26"/>
        <v>No</v>
      </c>
      <c r="E406" s="37">
        <v>139977</v>
      </c>
    </row>
    <row r="407" spans="1:5" hidden="1" x14ac:dyDescent="0.2">
      <c r="A407" s="18" t="s">
        <v>444</v>
      </c>
      <c r="B407" s="37" t="str">
        <f t="shared" si="25"/>
        <v>Benchmark</v>
      </c>
      <c r="C407" s="5">
        <v>2</v>
      </c>
      <c r="D407" s="5" t="str">
        <f t="shared" si="26"/>
        <v>No</v>
      </c>
      <c r="E407" s="37">
        <v>139998</v>
      </c>
    </row>
    <row r="408" spans="1:5" hidden="1" x14ac:dyDescent="0.2">
      <c r="A408" s="18" t="s">
        <v>445</v>
      </c>
      <c r="B408" s="37" t="str">
        <f t="shared" si="25"/>
        <v>Benchmark</v>
      </c>
      <c r="C408" s="5">
        <v>2</v>
      </c>
      <c r="D408" s="5" t="str">
        <f t="shared" si="26"/>
        <v>No</v>
      </c>
      <c r="E408" s="37">
        <v>140024</v>
      </c>
    </row>
    <row r="409" spans="1:5" hidden="1" x14ac:dyDescent="0.2">
      <c r="A409" s="18" t="s">
        <v>446</v>
      </c>
      <c r="B409" s="37" t="str">
        <f t="shared" si="25"/>
        <v>Benchmark</v>
      </c>
      <c r="C409" s="5">
        <v>2</v>
      </c>
      <c r="D409" s="5" t="str">
        <f t="shared" si="26"/>
        <v>No</v>
      </c>
      <c r="E409" s="37">
        <v>140044</v>
      </c>
    </row>
    <row r="410" spans="1:5" hidden="1" x14ac:dyDescent="0.2">
      <c r="A410" s="18" t="s">
        <v>447</v>
      </c>
      <c r="B410" s="37" t="str">
        <f t="shared" si="25"/>
        <v>Benchmark</v>
      </c>
      <c r="C410" s="5">
        <v>2</v>
      </c>
      <c r="D410" s="5" t="str">
        <f t="shared" si="26"/>
        <v>No</v>
      </c>
      <c r="E410" s="37">
        <v>140084</v>
      </c>
    </row>
    <row r="411" spans="1:5" hidden="1" x14ac:dyDescent="0.2">
      <c r="A411" s="18" t="s">
        <v>448</v>
      </c>
      <c r="B411" s="37" t="str">
        <f t="shared" si="25"/>
        <v>Benchmark</v>
      </c>
      <c r="C411" s="5">
        <v>2</v>
      </c>
      <c r="D411" s="5" t="str">
        <f t="shared" si="26"/>
        <v>No</v>
      </c>
      <c r="E411" s="37">
        <v>140131</v>
      </c>
    </row>
    <row r="412" spans="1:5" hidden="1" x14ac:dyDescent="0.2">
      <c r="A412" s="18" t="s">
        <v>449</v>
      </c>
      <c r="B412" s="37" t="str">
        <f t="shared" ref="B412:B428" si="27">MID(A412,FIND("(",A412)+1,FIND(")",A412)-FIND("(",A412)-1)</f>
        <v>Benchmark</v>
      </c>
      <c r="C412" s="5">
        <v>2</v>
      </c>
      <c r="D412" s="5" t="str">
        <f t="shared" si="26"/>
        <v>No</v>
      </c>
      <c r="E412" s="37">
        <v>140197</v>
      </c>
    </row>
    <row r="413" spans="1:5" hidden="1" x14ac:dyDescent="0.2">
      <c r="A413" s="18" t="s">
        <v>450</v>
      </c>
      <c r="B413" s="37" t="str">
        <f t="shared" si="27"/>
        <v>Benchmark</v>
      </c>
      <c r="C413" s="5">
        <v>2</v>
      </c>
      <c r="D413" s="5" t="str">
        <f t="shared" si="26"/>
        <v>No</v>
      </c>
      <c r="E413" s="37">
        <v>140288</v>
      </c>
    </row>
    <row r="414" spans="1:5" hidden="1" x14ac:dyDescent="0.2">
      <c r="A414" s="18" t="s">
        <v>451</v>
      </c>
      <c r="B414" s="37" t="str">
        <f t="shared" si="27"/>
        <v>Benchmark</v>
      </c>
      <c r="C414" s="5">
        <v>2</v>
      </c>
      <c r="D414" s="5" t="str">
        <f t="shared" si="26"/>
        <v>No</v>
      </c>
      <c r="E414" s="37">
        <v>140308</v>
      </c>
    </row>
    <row r="415" spans="1:5" hidden="1" x14ac:dyDescent="0.2">
      <c r="A415" s="18" t="s">
        <v>452</v>
      </c>
      <c r="B415" s="37" t="str">
        <f t="shared" si="27"/>
        <v>Benchmark</v>
      </c>
      <c r="C415" s="5">
        <v>2</v>
      </c>
      <c r="D415" s="5" t="str">
        <f t="shared" si="26"/>
        <v>No</v>
      </c>
      <c r="E415" s="37">
        <v>140325</v>
      </c>
    </row>
    <row r="416" spans="1:5" hidden="1" x14ac:dyDescent="0.2">
      <c r="A416" s="18" t="s">
        <v>453</v>
      </c>
      <c r="B416" s="37" t="str">
        <f t="shared" si="27"/>
        <v>Benchmark</v>
      </c>
      <c r="C416" s="5">
        <v>2</v>
      </c>
      <c r="D416" s="5" t="str">
        <f t="shared" si="26"/>
        <v>No</v>
      </c>
      <c r="E416" s="37">
        <v>140349</v>
      </c>
    </row>
    <row r="417" spans="1:5" hidden="1" x14ac:dyDescent="0.2">
      <c r="A417" s="18" t="s">
        <v>454</v>
      </c>
      <c r="B417" s="37" t="str">
        <f t="shared" si="27"/>
        <v>Benchmark</v>
      </c>
      <c r="C417" s="5">
        <v>2</v>
      </c>
      <c r="D417" s="5" t="str">
        <f t="shared" si="26"/>
        <v>No</v>
      </c>
      <c r="E417" s="37">
        <v>140366</v>
      </c>
    </row>
    <row r="418" spans="1:5" hidden="1" x14ac:dyDescent="0.2">
      <c r="A418" s="18" t="s">
        <v>455</v>
      </c>
      <c r="B418" s="37" t="str">
        <f t="shared" si="27"/>
        <v>Benchmark</v>
      </c>
      <c r="C418" s="5">
        <v>2</v>
      </c>
      <c r="D418" s="5" t="str">
        <f t="shared" si="26"/>
        <v>No</v>
      </c>
      <c r="E418" s="37">
        <v>140387</v>
      </c>
    </row>
    <row r="419" spans="1:5" hidden="1" x14ac:dyDescent="0.2">
      <c r="A419" s="18" t="s">
        <v>456</v>
      </c>
      <c r="B419" s="37" t="str">
        <f t="shared" si="27"/>
        <v>Benchmark</v>
      </c>
      <c r="C419" s="5">
        <v>2</v>
      </c>
      <c r="D419" s="5" t="str">
        <f t="shared" si="26"/>
        <v>No</v>
      </c>
      <c r="E419" s="37">
        <v>140391</v>
      </c>
    </row>
    <row r="420" spans="1:5" hidden="1" x14ac:dyDescent="0.2">
      <c r="A420" s="18" t="s">
        <v>457</v>
      </c>
      <c r="B420" s="37" t="str">
        <f t="shared" si="27"/>
        <v>Benchmark</v>
      </c>
      <c r="C420" s="5">
        <v>2</v>
      </c>
      <c r="D420" s="5" t="str">
        <f t="shared" si="26"/>
        <v>No</v>
      </c>
      <c r="E420" s="37">
        <v>140409</v>
      </c>
    </row>
    <row r="421" spans="1:5" hidden="1" x14ac:dyDescent="0.2">
      <c r="A421" s="18" t="s">
        <v>458</v>
      </c>
      <c r="B421" s="37" t="str">
        <f t="shared" si="27"/>
        <v>Benchmark</v>
      </c>
      <c r="C421" s="5">
        <v>2</v>
      </c>
      <c r="D421" s="5" t="str">
        <f t="shared" si="26"/>
        <v>No</v>
      </c>
      <c r="E421" s="37">
        <v>140461</v>
      </c>
    </row>
    <row r="422" spans="1:5" hidden="1" x14ac:dyDescent="0.2">
      <c r="A422" s="18" t="s">
        <v>459</v>
      </c>
      <c r="B422" s="37" t="str">
        <f t="shared" si="27"/>
        <v>Benchmark</v>
      </c>
      <c r="C422" s="5">
        <v>2</v>
      </c>
      <c r="D422" s="5" t="str">
        <f t="shared" si="26"/>
        <v>No</v>
      </c>
      <c r="E422" s="37">
        <v>140478</v>
      </c>
    </row>
    <row r="423" spans="1:5" hidden="1" x14ac:dyDescent="0.2">
      <c r="A423" s="18" t="s">
        <v>460</v>
      </c>
      <c r="B423" s="37" t="str">
        <f t="shared" si="27"/>
        <v>Benchmark</v>
      </c>
      <c r="C423" s="5">
        <v>2</v>
      </c>
      <c r="D423" s="5" t="str">
        <f t="shared" si="26"/>
        <v>No</v>
      </c>
      <c r="E423" s="37">
        <v>140494</v>
      </c>
    </row>
    <row r="424" spans="1:5" hidden="1" x14ac:dyDescent="0.2">
      <c r="A424" s="18" t="s">
        <v>461</v>
      </c>
      <c r="B424" s="37" t="str">
        <f t="shared" si="27"/>
        <v>Benchmark</v>
      </c>
      <c r="C424" s="5">
        <v>2</v>
      </c>
      <c r="D424" s="5" t="str">
        <f t="shared" si="26"/>
        <v>No</v>
      </c>
      <c r="E424" s="37">
        <v>140513</v>
      </c>
    </row>
    <row r="425" spans="1:5" hidden="1" x14ac:dyDescent="0.2">
      <c r="A425" s="18" t="s">
        <v>463</v>
      </c>
      <c r="B425" s="37" t="str">
        <f t="shared" si="27"/>
        <v>Benchmark</v>
      </c>
      <c r="C425" s="5">
        <v>2</v>
      </c>
      <c r="D425" s="5" t="str">
        <f t="shared" si="26"/>
        <v>No</v>
      </c>
      <c r="E425" s="37">
        <v>140559</v>
      </c>
    </row>
    <row r="426" spans="1:5" hidden="1" x14ac:dyDescent="0.2">
      <c r="A426" s="18" t="s">
        <v>462</v>
      </c>
      <c r="B426" s="37" t="str">
        <f t="shared" si="27"/>
        <v>Benchmark</v>
      </c>
      <c r="C426" s="5">
        <v>2</v>
      </c>
      <c r="D426" s="5" t="str">
        <f t="shared" si="26"/>
        <v>No</v>
      </c>
      <c r="E426" s="37">
        <v>140536</v>
      </c>
    </row>
    <row r="427" spans="1:5" hidden="1" x14ac:dyDescent="0.2">
      <c r="A427" s="18" t="s">
        <v>464</v>
      </c>
      <c r="B427" s="37" t="str">
        <f t="shared" si="27"/>
        <v>Benchmark</v>
      </c>
      <c r="C427" s="5">
        <v>2</v>
      </c>
      <c r="D427" s="5" t="str">
        <f t="shared" si="26"/>
        <v>No</v>
      </c>
      <c r="E427" s="37">
        <v>140576</v>
      </c>
    </row>
    <row r="428" spans="1:5" hidden="1" x14ac:dyDescent="0.2">
      <c r="A428" s="18" t="s">
        <v>465</v>
      </c>
      <c r="B428" s="37" t="str">
        <f t="shared" si="27"/>
        <v>Benchmark</v>
      </c>
      <c r="C428" s="5">
        <v>2</v>
      </c>
      <c r="D428" s="5" t="str">
        <f t="shared" si="26"/>
        <v>No</v>
      </c>
      <c r="E428" s="37">
        <v>140603</v>
      </c>
    </row>
    <row r="429" spans="1:5" hidden="1" x14ac:dyDescent="0.2">
      <c r="A429" s="5" t="s">
        <v>349</v>
      </c>
      <c r="C429" s="5">
        <v>1</v>
      </c>
      <c r="D429" s="5" t="str">
        <f t="shared" si="26"/>
        <v>No</v>
      </c>
      <c r="E429" s="37">
        <v>105584</v>
      </c>
    </row>
    <row r="430" spans="1:5" hidden="1" x14ac:dyDescent="0.2">
      <c r="A430" s="5" t="s">
        <v>350</v>
      </c>
      <c r="B430" s="37" t="str">
        <f>MID(A430,FIND("(",A430)+1,FIND(")",A430)-FIND("(",A430)-1)</f>
        <v>nd_grid</v>
      </c>
      <c r="C430" s="5">
        <v>2</v>
      </c>
      <c r="D430" s="5" t="str">
        <f t="shared" si="26"/>
        <v>No</v>
      </c>
      <c r="E430" s="37">
        <v>105684</v>
      </c>
    </row>
    <row r="431" spans="1:5" hidden="1" x14ac:dyDescent="0.2">
      <c r="A431" s="5" t="s">
        <v>351</v>
      </c>
      <c r="B431" s="37" t="str">
        <f>MID(A431,FIND("(",A431)+1,FIND(")",A431)-FIND("(",A431)-1)</f>
        <v>nd_grid</v>
      </c>
      <c r="C431" s="5">
        <v>2</v>
      </c>
      <c r="D431" s="5" t="str">
        <f t="shared" si="26"/>
        <v>No</v>
      </c>
      <c r="E431" s="37">
        <v>105731</v>
      </c>
    </row>
    <row r="432" spans="1:5" hidden="1" x14ac:dyDescent="0.2">
      <c r="A432" s="5" t="s">
        <v>1044</v>
      </c>
      <c r="C432" s="5">
        <v>1</v>
      </c>
      <c r="D432" s="5" t="str">
        <f t="shared" si="26"/>
        <v>No</v>
      </c>
    </row>
    <row r="433" spans="1:5" hidden="1" x14ac:dyDescent="0.2">
      <c r="A433" s="5" t="s">
        <v>228</v>
      </c>
      <c r="B433" s="37" t="str">
        <f>MID(A433,FIND("(",A433)+1,FIND(")",A433)-FIND("(",A433)-1)</f>
        <v>MemoryError</v>
      </c>
      <c r="C433" s="5">
        <v>2</v>
      </c>
      <c r="D433" s="5" t="str">
        <f t="shared" si="26"/>
        <v>No</v>
      </c>
      <c r="E433" s="37">
        <v>53753</v>
      </c>
    </row>
    <row r="434" spans="1:5" hidden="1" x14ac:dyDescent="0.2">
      <c r="A434" s="5" t="s">
        <v>1045</v>
      </c>
      <c r="C434" s="5">
        <v>1</v>
      </c>
      <c r="D434" s="5" t="str">
        <f t="shared" si="26"/>
        <v>No</v>
      </c>
    </row>
    <row r="435" spans="1:5" hidden="1" x14ac:dyDescent="0.2">
      <c r="A435" s="5" t="s">
        <v>1046</v>
      </c>
      <c r="C435" s="5">
        <v>1</v>
      </c>
      <c r="D435" s="5" t="str">
        <f t="shared" si="26"/>
        <v>No</v>
      </c>
    </row>
    <row r="436" spans="1:5" hidden="1" x14ac:dyDescent="0.2">
      <c r="A436" s="5" t="s">
        <v>227</v>
      </c>
      <c r="B436" s="37" t="str">
        <f>MID(A436,FIND("(",A436)+1,FIND(")",A436)-FIND("(",A436)-1)</f>
        <v>ValueError, IndexError</v>
      </c>
      <c r="C436" s="5">
        <v>2</v>
      </c>
      <c r="D436" s="5" t="str">
        <f t="shared" si="26"/>
        <v>No</v>
      </c>
      <c r="E436" s="37">
        <v>53735</v>
      </c>
    </row>
    <row r="437" spans="1:5" hidden="1" x14ac:dyDescent="0.2">
      <c r="A437" s="5" t="s">
        <v>1047</v>
      </c>
      <c r="C437" s="5">
        <v>1</v>
      </c>
      <c r="D437" s="5" t="str">
        <f t="shared" si="26"/>
        <v>No</v>
      </c>
    </row>
    <row r="438" spans="1:5" hidden="1" x14ac:dyDescent="0.2">
      <c r="A438" s="5" t="s">
        <v>254</v>
      </c>
      <c r="B438" s="37" t="str">
        <f>MID(A438,FIND("(",A438)+1,FIND(")",A438)-FIND("(",A438)-1)</f>
        <v>Scanner</v>
      </c>
      <c r="C438" s="5">
        <v>2</v>
      </c>
      <c r="D438" s="5" t="str">
        <f t="shared" si="26"/>
        <v>No</v>
      </c>
      <c r="E438" s="37">
        <v>66059</v>
      </c>
    </row>
    <row r="439" spans="1:5" hidden="1" x14ac:dyDescent="0.2">
      <c r="A439" s="5" t="s">
        <v>255</v>
      </c>
      <c r="B439" s="37" t="str">
        <f>MID(A439,FIND("(",A439)+1,FIND(")",A439)-FIND("(",A439)-1)</f>
        <v>MyScanner</v>
      </c>
      <c r="C439" s="5">
        <v>3</v>
      </c>
      <c r="D439" s="5" t="str">
        <f t="shared" si="26"/>
        <v>No</v>
      </c>
      <c r="E439" s="37">
        <v>66089</v>
      </c>
    </row>
    <row r="440" spans="1:5" hidden="1" x14ac:dyDescent="0.2">
      <c r="A440" s="5" t="s">
        <v>1048</v>
      </c>
      <c r="C440" s="5">
        <v>1</v>
      </c>
      <c r="D440" s="5" t="str">
        <f t="shared" si="26"/>
        <v>No</v>
      </c>
    </row>
    <row r="441" spans="1:5" hidden="1" x14ac:dyDescent="0.2">
      <c r="A441" s="5" t="s">
        <v>195</v>
      </c>
      <c r="B441" s="37" t="str">
        <f>MID(A441,FIND("(",A441)+1,FIND(")",A441)-FIND("(",A441)-1)</f>
        <v>_egg_info</v>
      </c>
      <c r="C441" s="5">
        <v>2</v>
      </c>
      <c r="D441" s="5" t="str">
        <f t="shared" si="26"/>
        <v>No</v>
      </c>
      <c r="E441" s="37">
        <v>26231</v>
      </c>
    </row>
    <row r="442" spans="1:5" hidden="1" x14ac:dyDescent="0.2">
      <c r="A442" s="5" t="s">
        <v>1000</v>
      </c>
      <c r="C442" s="5">
        <v>2</v>
      </c>
      <c r="D442" s="5" t="str">
        <f t="shared" si="26"/>
        <v>No</v>
      </c>
    </row>
    <row r="443" spans="1:5" hidden="1" x14ac:dyDescent="0.2">
      <c r="A443" s="5" t="s">
        <v>1001</v>
      </c>
      <c r="C443" s="5">
        <v>2</v>
      </c>
      <c r="D443" s="5" t="str">
        <f t="shared" si="26"/>
        <v>No</v>
      </c>
    </row>
    <row r="444" spans="1:5" hidden="1" x14ac:dyDescent="0.2">
      <c r="A444" s="5" t="s">
        <v>205</v>
      </c>
      <c r="B444" s="37" t="str">
        <f>MID(A444,FIND("(",A444)+1,FIND(")",A444)-FIND("(",A444)-1)</f>
        <v>Counter, OrderedDict</v>
      </c>
      <c r="C444" s="5">
        <v>3</v>
      </c>
      <c r="D444" s="5" t="str">
        <f t="shared" si="26"/>
        <v>No</v>
      </c>
      <c r="E444" s="37">
        <v>40496</v>
      </c>
    </row>
    <row r="445" spans="1:5" hidden="1" x14ac:dyDescent="0.2">
      <c r="A445" s="5" t="s">
        <v>1049</v>
      </c>
      <c r="C445" s="5">
        <v>1</v>
      </c>
      <c r="D445" s="5" t="str">
        <f t="shared" si="26"/>
        <v>No</v>
      </c>
    </row>
    <row r="446" spans="1:5" hidden="1" x14ac:dyDescent="0.2">
      <c r="A446" s="5" t="s">
        <v>1050</v>
      </c>
      <c r="B446" s="37" t="s">
        <v>580</v>
      </c>
      <c r="C446" s="5">
        <v>2</v>
      </c>
      <c r="D446" s="5" t="str">
        <f t="shared" si="26"/>
        <v>No</v>
      </c>
    </row>
    <row r="447" spans="1:5" hidden="1" x14ac:dyDescent="0.2">
      <c r="A447" s="5" t="s">
        <v>207</v>
      </c>
      <c r="B447" s="37" t="str">
        <f t="shared" ref="B447" si="28">MID(A447,FIND("(",A447)+1,FIND(")",A447)-FIND("(",A447)-1)</f>
        <v>nt.void</v>
      </c>
      <c r="C447" s="5">
        <v>3</v>
      </c>
      <c r="D447" s="5" t="str">
        <f t="shared" si="26"/>
        <v>No</v>
      </c>
      <c r="E447" s="37">
        <v>40651</v>
      </c>
    </row>
    <row r="448" spans="1:5" hidden="1" x14ac:dyDescent="0.2">
      <c r="A448" s="5" t="s">
        <v>1051</v>
      </c>
      <c r="C448" s="5">
        <v>1</v>
      </c>
      <c r="D448" s="5" t="str">
        <f t="shared" si="26"/>
        <v>No</v>
      </c>
    </row>
    <row r="449" spans="1:5" hidden="1" x14ac:dyDescent="0.2">
      <c r="A449" s="5" t="s">
        <v>209</v>
      </c>
      <c r="B449" s="37" t="str">
        <f>MID(A449,FIND("(",A449)+1,FIND(")",A449)-FIND("(",A449)-1)</f>
        <v>Warning</v>
      </c>
      <c r="C449" s="5">
        <v>2</v>
      </c>
      <c r="D449" s="5" t="str">
        <f t="shared" si="26"/>
        <v>No</v>
      </c>
      <c r="E449" s="37">
        <v>41965</v>
      </c>
    </row>
    <row r="450" spans="1:5" hidden="1" x14ac:dyDescent="0.2">
      <c r="A450" s="5" t="s">
        <v>1052</v>
      </c>
      <c r="C450" s="5">
        <v>1</v>
      </c>
      <c r="D450" s="5" t="str">
        <f t="shared" si="26"/>
        <v>No</v>
      </c>
    </row>
    <row r="451" spans="1:5" hidden="1" x14ac:dyDescent="0.2">
      <c r="A451" s="5" t="s">
        <v>217</v>
      </c>
      <c r="B451" s="37" t="str">
        <f>MID(A451,FIND("(",A451)+1,FIND(")",A451)-FIND("(",A451)-1)</f>
        <v>RuntimeWarning</v>
      </c>
      <c r="C451" s="5">
        <v>2</v>
      </c>
      <c r="D451" s="5" t="str">
        <f t="shared" ref="D451:D514" si="29">IF((C451&gt;3), "Yes", "No")</f>
        <v>No</v>
      </c>
      <c r="E451" s="37">
        <v>48700</v>
      </c>
    </row>
    <row r="452" spans="1:5" hidden="1" x14ac:dyDescent="0.2">
      <c r="A452" s="5" t="s">
        <v>1053</v>
      </c>
      <c r="C452" s="5">
        <v>1</v>
      </c>
      <c r="D452" s="5" t="str">
        <f t="shared" si="29"/>
        <v>No</v>
      </c>
    </row>
    <row r="453" spans="1:5" hidden="1" x14ac:dyDescent="0.2">
      <c r="A453" s="5" t="s">
        <v>226</v>
      </c>
      <c r="B453" s="37" t="str">
        <f>MID(A453,FIND("(",A453)+1,FIND(")",A453)-FIND("(",A453)-1)</f>
        <v>RuntimeError</v>
      </c>
      <c r="C453" s="5">
        <v>2</v>
      </c>
      <c r="D453" s="5" t="str">
        <f t="shared" si="29"/>
        <v>No</v>
      </c>
      <c r="E453" s="37">
        <v>53730</v>
      </c>
    </row>
    <row r="454" spans="1:5" hidden="1" x14ac:dyDescent="0.2">
      <c r="A454" s="5" t="s">
        <v>211</v>
      </c>
      <c r="C454" s="5">
        <v>1</v>
      </c>
      <c r="D454" s="5" t="str">
        <f t="shared" si="29"/>
        <v>No</v>
      </c>
      <c r="E454" s="37">
        <v>42967</v>
      </c>
    </row>
    <row r="455" spans="1:5" hidden="1" x14ac:dyDescent="0.2">
      <c r="A455" s="5" t="s">
        <v>215</v>
      </c>
      <c r="C455" s="5">
        <v>1</v>
      </c>
      <c r="D455" s="5" t="str">
        <f t="shared" si="29"/>
        <v>No</v>
      </c>
      <c r="E455" s="37">
        <v>47333</v>
      </c>
    </row>
    <row r="456" spans="1:5" hidden="1" x14ac:dyDescent="0.2">
      <c r="A456" s="5" t="s">
        <v>212</v>
      </c>
      <c r="C456" s="5">
        <v>1</v>
      </c>
      <c r="D456" s="5" t="str">
        <f t="shared" si="29"/>
        <v>No</v>
      </c>
      <c r="E456" s="37">
        <v>43231</v>
      </c>
    </row>
    <row r="457" spans="1:5" hidden="1" x14ac:dyDescent="0.2">
      <c r="A457" s="5" t="s">
        <v>213</v>
      </c>
      <c r="C457" s="5">
        <v>1</v>
      </c>
      <c r="D457" s="5" t="str">
        <f t="shared" si="29"/>
        <v>No</v>
      </c>
      <c r="E457" s="37">
        <v>43397</v>
      </c>
    </row>
    <row r="458" spans="1:5" hidden="1" x14ac:dyDescent="0.2">
      <c r="A458" s="5" t="s">
        <v>216</v>
      </c>
      <c r="C458" s="5">
        <v>1</v>
      </c>
      <c r="D458" s="5" t="str">
        <f t="shared" si="29"/>
        <v>No</v>
      </c>
      <c r="E458" s="37">
        <v>47695</v>
      </c>
    </row>
    <row r="459" spans="1:5" hidden="1" x14ac:dyDescent="0.2">
      <c r="A459" s="5" t="s">
        <v>218</v>
      </c>
      <c r="C459" s="5">
        <v>1</v>
      </c>
      <c r="D459" s="5" t="str">
        <f t="shared" si="29"/>
        <v>No</v>
      </c>
      <c r="E459" s="37">
        <v>53520</v>
      </c>
    </row>
    <row r="460" spans="1:5" hidden="1" x14ac:dyDescent="0.2">
      <c r="A460" s="5" t="s">
        <v>1054</v>
      </c>
      <c r="C460" s="5">
        <v>1</v>
      </c>
      <c r="D460" s="5" t="str">
        <f t="shared" si="29"/>
        <v>No</v>
      </c>
    </row>
    <row r="461" spans="1:5" hidden="1" x14ac:dyDescent="0.2">
      <c r="A461" s="5" t="s">
        <v>1055</v>
      </c>
      <c r="B461" s="37" t="s">
        <v>583</v>
      </c>
      <c r="C461" s="5">
        <v>2</v>
      </c>
      <c r="D461" s="5" t="str">
        <f t="shared" si="29"/>
        <v>No</v>
      </c>
    </row>
    <row r="462" spans="1:5" hidden="1" x14ac:dyDescent="0.2">
      <c r="A462" s="5" t="s">
        <v>219</v>
      </c>
      <c r="B462" s="37" t="str">
        <f>MID(A462,FIND("(",A462)+1,FIND(")",A462)-FIND("(",A462)-1)</f>
        <v>contextlib.ContextDecorator</v>
      </c>
      <c r="C462" s="5">
        <v>3</v>
      </c>
      <c r="D462" s="5" t="str">
        <f t="shared" si="29"/>
        <v>No</v>
      </c>
      <c r="E462" s="37">
        <v>53528</v>
      </c>
    </row>
    <row r="463" spans="1:5" hidden="1" x14ac:dyDescent="0.2">
      <c r="A463" s="5" t="s">
        <v>230</v>
      </c>
      <c r="C463" s="5">
        <v>1</v>
      </c>
      <c r="D463" s="5" t="str">
        <f t="shared" si="29"/>
        <v>No</v>
      </c>
      <c r="E463" s="37">
        <v>55601</v>
      </c>
    </row>
    <row r="464" spans="1:5" hidden="1" x14ac:dyDescent="0.2">
      <c r="A464" s="5" t="s">
        <v>231</v>
      </c>
      <c r="C464" s="5">
        <v>1</v>
      </c>
      <c r="D464" s="5" t="str">
        <f t="shared" si="29"/>
        <v>No</v>
      </c>
      <c r="E464" s="37">
        <v>55890</v>
      </c>
    </row>
    <row r="465" spans="1:5" hidden="1" x14ac:dyDescent="0.2">
      <c r="A465" s="5" t="s">
        <v>232</v>
      </c>
      <c r="C465" s="5">
        <v>1</v>
      </c>
      <c r="D465" s="5" t="str">
        <f t="shared" si="29"/>
        <v>No</v>
      </c>
      <c r="E465" s="37">
        <v>55903</v>
      </c>
    </row>
    <row r="466" spans="1:5" hidden="1" x14ac:dyDescent="0.2">
      <c r="A466" s="5" t="s">
        <v>233</v>
      </c>
      <c r="C466" s="5">
        <v>1</v>
      </c>
      <c r="D466" s="5" t="str">
        <f t="shared" si="29"/>
        <v>No</v>
      </c>
      <c r="E466" s="37">
        <v>55913</v>
      </c>
    </row>
    <row r="467" spans="1:5" hidden="1" x14ac:dyDescent="0.2">
      <c r="A467" s="5" t="s">
        <v>256</v>
      </c>
      <c r="C467" s="5">
        <v>1</v>
      </c>
      <c r="D467" s="5" t="str">
        <f t="shared" si="29"/>
        <v>No</v>
      </c>
      <c r="E467" s="37">
        <v>66152</v>
      </c>
    </row>
    <row r="468" spans="1:5" hidden="1" x14ac:dyDescent="0.2">
      <c r="A468" s="5" t="s">
        <v>257</v>
      </c>
      <c r="B468" s="37" t="str">
        <f>MID(A468,FIND("(",A468)+1,FIND(")",A468)-FIND("(",A468)-1)</f>
        <v>LineQueue</v>
      </c>
      <c r="C468" s="5">
        <v>2</v>
      </c>
      <c r="D468" s="5" t="str">
        <f t="shared" si="29"/>
        <v>No</v>
      </c>
      <c r="E468" s="37">
        <v>66175</v>
      </c>
    </row>
    <row r="469" spans="1:5" hidden="1" x14ac:dyDescent="0.2">
      <c r="A469" s="5" t="s">
        <v>258</v>
      </c>
      <c r="C469" s="5">
        <v>1</v>
      </c>
      <c r="D469" s="5" t="str">
        <f t="shared" si="29"/>
        <v>No</v>
      </c>
      <c r="E469" s="37">
        <v>66418</v>
      </c>
    </row>
    <row r="470" spans="1:5" hidden="1" x14ac:dyDescent="0.2">
      <c r="A470" s="5" t="s">
        <v>259</v>
      </c>
      <c r="B470" s="37" t="str">
        <f>MID(A470,FIND("(",A470)+1,FIND(")",A470)-FIND("(",A470)-1)</f>
        <v>FortranRoutine</v>
      </c>
      <c r="C470" s="5">
        <v>2</v>
      </c>
      <c r="D470" s="5" t="str">
        <f t="shared" si="29"/>
        <v>No</v>
      </c>
      <c r="E470" s="37">
        <v>66439</v>
      </c>
    </row>
    <row r="471" spans="1:5" hidden="1" x14ac:dyDescent="0.2">
      <c r="A471" s="5" t="s">
        <v>260</v>
      </c>
      <c r="C471" s="5">
        <v>1</v>
      </c>
      <c r="D471" s="5" t="str">
        <f t="shared" si="29"/>
        <v>No</v>
      </c>
      <c r="E471" s="37">
        <v>66450</v>
      </c>
    </row>
    <row r="472" spans="1:5" hidden="1" x14ac:dyDescent="0.2">
      <c r="A472" s="5" t="s">
        <v>261</v>
      </c>
      <c r="B472" s="37" t="str">
        <f>MID(A472,FIND("(",A472)+1,FIND(")",A472)-FIND("(",A472)-1)</f>
        <v>FortranLibrary</v>
      </c>
      <c r="C472" s="5">
        <v>2</v>
      </c>
      <c r="D472" s="5" t="str">
        <f t="shared" si="29"/>
        <v>No</v>
      </c>
      <c r="E472" s="37">
        <v>66523</v>
      </c>
    </row>
    <row r="473" spans="1:5" hidden="1" x14ac:dyDescent="0.2">
      <c r="A473" s="5" t="s">
        <v>263</v>
      </c>
      <c r="C473" s="5">
        <v>1</v>
      </c>
      <c r="D473" s="5" t="str">
        <f t="shared" si="29"/>
        <v>No</v>
      </c>
      <c r="E473" s="37">
        <v>66769</v>
      </c>
    </row>
    <row r="474" spans="1:5" hidden="1" x14ac:dyDescent="0.2">
      <c r="A474" s="5" t="s">
        <v>264</v>
      </c>
      <c r="C474" s="5">
        <v>1</v>
      </c>
      <c r="D474" s="5" t="str">
        <f t="shared" si="29"/>
        <v>No</v>
      </c>
      <c r="E474" s="37">
        <v>66790</v>
      </c>
    </row>
    <row r="475" spans="1:5" hidden="1" x14ac:dyDescent="0.2">
      <c r="A475" s="5" t="s">
        <v>1056</v>
      </c>
      <c r="C475" s="5">
        <v>1</v>
      </c>
      <c r="D475" s="5" t="str">
        <f t="shared" si="29"/>
        <v>No</v>
      </c>
    </row>
    <row r="476" spans="1:5" hidden="1" x14ac:dyDescent="0.2">
      <c r="A476" s="5" t="s">
        <v>270</v>
      </c>
      <c r="B476" s="37" t="str">
        <f>MID(A476,FIND("(",A476)+1,FIND(")",A476)-FIND("(",A476)-1)</f>
        <v>AxisConcatenator</v>
      </c>
      <c r="C476" s="5">
        <v>2</v>
      </c>
      <c r="D476" s="5" t="str">
        <f t="shared" si="29"/>
        <v>No</v>
      </c>
      <c r="E476" s="37">
        <v>68327</v>
      </c>
    </row>
    <row r="477" spans="1:5" hidden="1" x14ac:dyDescent="0.2">
      <c r="A477" s="5" t="s">
        <v>271</v>
      </c>
      <c r="B477" s="37" t="str">
        <f t="shared" ref="B477" si="30">MID(A477,FIND("(",A477)+1,FIND(")",A477)-FIND("(",A477)-1)</f>
        <v>MAxisConcatenator</v>
      </c>
      <c r="C477" s="5">
        <v>3</v>
      </c>
      <c r="D477" s="5" t="str">
        <f t="shared" si="29"/>
        <v>No</v>
      </c>
      <c r="E477" s="37">
        <v>68357</v>
      </c>
    </row>
    <row r="478" spans="1:5" hidden="1" x14ac:dyDescent="0.2">
      <c r="A478" s="5" t="s">
        <v>1057</v>
      </c>
      <c r="C478" s="5">
        <v>1</v>
      </c>
      <c r="D478" s="5" t="str">
        <f t="shared" si="29"/>
        <v>No</v>
      </c>
    </row>
    <row r="479" spans="1:5" hidden="1" x14ac:dyDescent="0.2">
      <c r="A479" s="5" t="s">
        <v>272</v>
      </c>
      <c r="B479" s="37" t="str">
        <f>MID(A479,FIND("(",A479)+1,FIND(")",A479)-FIND("(",A479)-1)</f>
        <v>FutureWarning</v>
      </c>
      <c r="C479" s="5">
        <v>2</v>
      </c>
      <c r="D479" s="5" t="str">
        <f t="shared" si="29"/>
        <v>No</v>
      </c>
      <c r="E479" s="37">
        <v>68924</v>
      </c>
    </row>
    <row r="480" spans="1:5" hidden="1" x14ac:dyDescent="0.2">
      <c r="A480" s="5" t="s">
        <v>275</v>
      </c>
      <c r="C480" s="5">
        <v>1</v>
      </c>
      <c r="D480" s="5" t="str">
        <f t="shared" si="29"/>
        <v>No</v>
      </c>
      <c r="E480" s="37">
        <v>69631</v>
      </c>
    </row>
    <row r="481" spans="1:5" hidden="1" x14ac:dyDescent="0.2">
      <c r="A481" s="5" t="s">
        <v>276</v>
      </c>
      <c r="C481" s="5">
        <v>1</v>
      </c>
      <c r="D481" s="5" t="str">
        <f t="shared" si="29"/>
        <v>No</v>
      </c>
      <c r="E481" s="37">
        <v>69656</v>
      </c>
    </row>
    <row r="482" spans="1:5" hidden="1" x14ac:dyDescent="0.2">
      <c r="A482" s="5" t="s">
        <v>277</v>
      </c>
      <c r="C482" s="5">
        <v>1</v>
      </c>
      <c r="D482" s="5" t="str">
        <f t="shared" si="29"/>
        <v>No</v>
      </c>
      <c r="E482" s="37">
        <v>69674</v>
      </c>
    </row>
    <row r="483" spans="1:5" hidden="1" x14ac:dyDescent="0.2">
      <c r="A483" s="5" t="s">
        <v>278</v>
      </c>
      <c r="C483" s="5">
        <v>1</v>
      </c>
      <c r="D483" s="5" t="str">
        <f t="shared" si="29"/>
        <v>No</v>
      </c>
      <c r="E483" s="37">
        <v>69695</v>
      </c>
    </row>
    <row r="484" spans="1:5" hidden="1" x14ac:dyDescent="0.2">
      <c r="A484" s="5" t="s">
        <v>279</v>
      </c>
      <c r="C484" s="5">
        <v>1</v>
      </c>
      <c r="D484" s="5" t="str">
        <f t="shared" si="29"/>
        <v>No</v>
      </c>
      <c r="E484" s="37">
        <v>69711</v>
      </c>
    </row>
    <row r="485" spans="1:5" hidden="1" x14ac:dyDescent="0.2">
      <c r="A485" s="5" t="s">
        <v>284</v>
      </c>
      <c r="C485" s="5">
        <v>1</v>
      </c>
      <c r="D485" s="5" t="str">
        <f t="shared" si="29"/>
        <v>No</v>
      </c>
      <c r="E485" s="37">
        <v>71216</v>
      </c>
    </row>
    <row r="486" spans="1:5" hidden="1" x14ac:dyDescent="0.2">
      <c r="A486" s="5" t="s">
        <v>285</v>
      </c>
      <c r="C486" s="5">
        <v>1</v>
      </c>
      <c r="D486" s="5" t="str">
        <f t="shared" si="29"/>
        <v>No</v>
      </c>
      <c r="E486" s="37">
        <v>71433</v>
      </c>
    </row>
    <row r="487" spans="1:5" hidden="1" x14ac:dyDescent="0.2">
      <c r="A487" s="5" t="s">
        <v>290</v>
      </c>
      <c r="C487" s="5">
        <v>1</v>
      </c>
      <c r="D487" s="5" t="str">
        <f t="shared" si="29"/>
        <v>No</v>
      </c>
      <c r="E487" s="37">
        <v>75572</v>
      </c>
    </row>
    <row r="488" spans="1:5" hidden="1" x14ac:dyDescent="0.2">
      <c r="A488" s="5" t="s">
        <v>291</v>
      </c>
      <c r="C488" s="5">
        <v>1</v>
      </c>
      <c r="D488" s="5" t="str">
        <f t="shared" si="29"/>
        <v>No</v>
      </c>
      <c r="E488" s="37">
        <v>76914</v>
      </c>
    </row>
    <row r="489" spans="1:5" hidden="1" x14ac:dyDescent="0.2">
      <c r="A489" s="5" t="s">
        <v>292</v>
      </c>
      <c r="C489" s="5">
        <v>1</v>
      </c>
      <c r="D489" s="5" t="str">
        <f t="shared" si="29"/>
        <v>No</v>
      </c>
      <c r="E489" s="37">
        <v>77176</v>
      </c>
    </row>
    <row r="490" spans="1:5" hidden="1" x14ac:dyDescent="0.2">
      <c r="A490" s="5" t="s">
        <v>1058</v>
      </c>
      <c r="C490" s="5">
        <v>1</v>
      </c>
      <c r="D490" s="5" t="str">
        <f t="shared" si="29"/>
        <v>No</v>
      </c>
    </row>
    <row r="491" spans="1:5" hidden="1" x14ac:dyDescent="0.2">
      <c r="A491" s="5" t="s">
        <v>307</v>
      </c>
      <c r="B491" s="37" t="str">
        <f t="shared" ref="B491" si="31">MID(A491,FIND("(",A491)+1,FIND(")",A491)-FIND("(",A491)-1)</f>
        <v>TypedDict</v>
      </c>
      <c r="C491" s="5">
        <v>2</v>
      </c>
      <c r="D491" s="5" t="str">
        <f t="shared" si="29"/>
        <v>No</v>
      </c>
      <c r="E491" s="37">
        <v>78666</v>
      </c>
    </row>
    <row r="492" spans="1:5" hidden="1" x14ac:dyDescent="0.2">
      <c r="A492" s="5" t="s">
        <v>307</v>
      </c>
      <c r="B492" s="37" t="str">
        <f>MID(A492,FIND("(",A492)+1,FIND(")",A492)-FIND("(",A492)-1)</f>
        <v>TypedDict</v>
      </c>
      <c r="C492" s="5">
        <v>2</v>
      </c>
      <c r="D492" s="5" t="str">
        <f t="shared" si="29"/>
        <v>No</v>
      </c>
      <c r="E492" s="37">
        <v>78666</v>
      </c>
    </row>
    <row r="493" spans="1:5" hidden="1" x14ac:dyDescent="0.2">
      <c r="A493" s="5" t="s">
        <v>308</v>
      </c>
      <c r="B493" s="37" t="str">
        <f t="shared" ref="B493" si="32">MID(A493,FIND("(",A493)+1,FIND(")",A493)-FIND("(",A493)-1)</f>
        <v>_DtypeDictBase, total=False</v>
      </c>
      <c r="C493" s="5">
        <v>3</v>
      </c>
      <c r="D493" s="5" t="str">
        <f t="shared" si="29"/>
        <v>No</v>
      </c>
      <c r="E493" s="37">
        <v>78671</v>
      </c>
    </row>
    <row r="494" spans="1:5" hidden="1" x14ac:dyDescent="0.2">
      <c r="A494" s="5" t="s">
        <v>1059</v>
      </c>
      <c r="C494" s="5">
        <v>1</v>
      </c>
      <c r="D494" s="5" t="str">
        <f t="shared" si="29"/>
        <v>No</v>
      </c>
    </row>
    <row r="495" spans="1:5" hidden="1" x14ac:dyDescent="0.2">
      <c r="A495" s="5" t="s">
        <v>1060</v>
      </c>
      <c r="B495" s="37" t="s">
        <v>610</v>
      </c>
      <c r="C495" s="5">
        <v>2</v>
      </c>
      <c r="D495" s="5" t="str">
        <f t="shared" si="29"/>
        <v>No</v>
      </c>
    </row>
    <row r="496" spans="1:5" hidden="1" x14ac:dyDescent="0.2">
      <c r="A496" s="5" t="s">
        <v>326</v>
      </c>
      <c r="B496" s="37" t="str">
        <f t="shared" ref="B496:B546" si="33">MID(A496,FIND("(",A496)+1,FIND(")",A496)-FIND("(",A496)-1)</f>
        <v>npd.DocTestCase</v>
      </c>
      <c r="C496" s="5">
        <v>3</v>
      </c>
      <c r="D496" s="5" t="str">
        <f t="shared" si="29"/>
        <v>No</v>
      </c>
      <c r="E496" s="37">
        <v>93437</v>
      </c>
    </row>
    <row r="497" spans="1:5" hidden="1" x14ac:dyDescent="0.2">
      <c r="A497" s="5" t="s">
        <v>1061</v>
      </c>
      <c r="B497" s="37" t="s">
        <v>610</v>
      </c>
      <c r="C497" s="5">
        <v>2</v>
      </c>
      <c r="D497" s="5" t="str">
        <f t="shared" si="29"/>
        <v>No</v>
      </c>
    </row>
    <row r="498" spans="1:5" hidden="1" x14ac:dyDescent="0.2">
      <c r="A498" s="5" t="s">
        <v>327</v>
      </c>
      <c r="B498" s="37" t="str">
        <f t="shared" si="33"/>
        <v>npd.Doctest</v>
      </c>
      <c r="C498" s="5">
        <v>3</v>
      </c>
      <c r="D498" s="5" t="str">
        <f t="shared" si="29"/>
        <v>No</v>
      </c>
      <c r="E498" s="37">
        <v>93450</v>
      </c>
    </row>
    <row r="499" spans="1:5" hidden="1" x14ac:dyDescent="0.2">
      <c r="A499" s="5" t="s">
        <v>328</v>
      </c>
      <c r="C499" s="5">
        <v>1</v>
      </c>
      <c r="D499" s="5" t="str">
        <f t="shared" si="29"/>
        <v>No</v>
      </c>
      <c r="E499" s="37">
        <v>93570</v>
      </c>
    </row>
    <row r="500" spans="1:5" hidden="1" x14ac:dyDescent="0.2">
      <c r="A500" s="5" t="s">
        <v>1062</v>
      </c>
      <c r="C500" s="5">
        <v>1</v>
      </c>
      <c r="D500" s="5" t="str">
        <f t="shared" si="29"/>
        <v>No</v>
      </c>
    </row>
    <row r="501" spans="1:5" hidden="1" x14ac:dyDescent="0.2">
      <c r="A501" s="5" t="s">
        <v>329</v>
      </c>
      <c r="B501" s="37" t="str">
        <f t="shared" si="33"/>
        <v>ErrorClassPlugin</v>
      </c>
      <c r="C501" s="5">
        <v>2</v>
      </c>
      <c r="D501" s="5" t="str">
        <f t="shared" si="29"/>
        <v>No</v>
      </c>
      <c r="E501" s="37">
        <v>93591</v>
      </c>
    </row>
    <row r="502" spans="1:5" hidden="1" x14ac:dyDescent="0.2">
      <c r="A502" s="5" t="s">
        <v>1063</v>
      </c>
      <c r="C502" s="5">
        <v>1</v>
      </c>
      <c r="D502" s="5" t="str">
        <f t="shared" si="29"/>
        <v>No</v>
      </c>
    </row>
    <row r="503" spans="1:5" hidden="1" x14ac:dyDescent="0.2">
      <c r="A503" s="5" t="s">
        <v>330</v>
      </c>
      <c r="B503" s="37" t="str">
        <f t="shared" si="33"/>
        <v>Plugin</v>
      </c>
      <c r="C503" s="5">
        <v>2</v>
      </c>
      <c r="D503" s="5" t="str">
        <f t="shared" si="29"/>
        <v>No</v>
      </c>
      <c r="E503" s="37">
        <v>93620</v>
      </c>
    </row>
    <row r="504" spans="1:5" hidden="1" x14ac:dyDescent="0.2">
      <c r="A504" s="5" t="s">
        <v>1064</v>
      </c>
      <c r="C504" s="5">
        <v>1</v>
      </c>
      <c r="D504" s="5" t="str">
        <f t="shared" si="29"/>
        <v>No</v>
      </c>
    </row>
    <row r="505" spans="1:5" hidden="1" x14ac:dyDescent="0.2">
      <c r="A505" s="5" t="s">
        <v>1065</v>
      </c>
      <c r="B505" s="37" t="s">
        <v>627</v>
      </c>
      <c r="C505" s="5">
        <v>2</v>
      </c>
      <c r="D505" s="5" t="str">
        <f t="shared" si="29"/>
        <v>No</v>
      </c>
    </row>
    <row r="506" spans="1:5" hidden="1" x14ac:dyDescent="0.2">
      <c r="A506" s="5" t="s">
        <v>1066</v>
      </c>
      <c r="B506" s="37" t="s">
        <v>626</v>
      </c>
      <c r="C506" s="5">
        <v>3</v>
      </c>
      <c r="D506" s="5" t="str">
        <f t="shared" si="29"/>
        <v>No</v>
      </c>
    </row>
    <row r="507" spans="1:5" x14ac:dyDescent="0.2">
      <c r="A507" s="5" t="s">
        <v>331</v>
      </c>
      <c r="B507" s="37" t="str">
        <f t="shared" si="33"/>
        <v>nose.core.TestProgram</v>
      </c>
      <c r="C507" s="5">
        <v>4</v>
      </c>
      <c r="D507" s="5" t="str">
        <f t="shared" si="29"/>
        <v>Yes</v>
      </c>
      <c r="E507" s="37">
        <v>93647</v>
      </c>
    </row>
    <row r="508" spans="1:5" hidden="1" x14ac:dyDescent="0.2">
      <c r="A508" s="5" t="s">
        <v>1067</v>
      </c>
      <c r="C508" s="5">
        <v>1</v>
      </c>
      <c r="D508" s="5" t="str">
        <f t="shared" si="29"/>
        <v>No</v>
      </c>
    </row>
    <row r="509" spans="1:5" hidden="1" x14ac:dyDescent="0.2">
      <c r="A509" s="5" t="s">
        <v>1068</v>
      </c>
      <c r="B509" s="37" t="s">
        <v>624</v>
      </c>
      <c r="C509" s="5">
        <v>2</v>
      </c>
      <c r="D509" s="5" t="str">
        <f t="shared" si="29"/>
        <v>No</v>
      </c>
    </row>
    <row r="510" spans="1:5" hidden="1" x14ac:dyDescent="0.2">
      <c r="A510" s="5" t="s">
        <v>333</v>
      </c>
      <c r="B510" s="37" t="str">
        <f t="shared" si="33"/>
        <v>unittest.TestCase</v>
      </c>
      <c r="C510" s="5">
        <v>3</v>
      </c>
      <c r="D510" s="5" t="str">
        <f t="shared" si="29"/>
        <v>No</v>
      </c>
      <c r="E510" s="37">
        <v>94961</v>
      </c>
    </row>
    <row r="511" spans="1:5" hidden="1" x14ac:dyDescent="0.2">
      <c r="A511" s="5" t="s">
        <v>1069</v>
      </c>
      <c r="C511" s="5">
        <v>1</v>
      </c>
      <c r="D511" s="5" t="str">
        <f t="shared" si="29"/>
        <v>No</v>
      </c>
    </row>
    <row r="512" spans="1:5" hidden="1" x14ac:dyDescent="0.2">
      <c r="A512" s="5" t="s">
        <v>1070</v>
      </c>
      <c r="B512" s="37" t="s">
        <v>589</v>
      </c>
      <c r="C512" s="5">
        <v>2</v>
      </c>
      <c r="D512" s="5" t="str">
        <f t="shared" si="29"/>
        <v>No</v>
      </c>
    </row>
    <row r="513" spans="1:5" hidden="1" x14ac:dyDescent="0.2">
      <c r="A513" s="5" t="s">
        <v>335</v>
      </c>
      <c r="B513" s="37" t="str">
        <f t="shared" si="33"/>
        <v>warnings.catch_warnings</v>
      </c>
      <c r="C513" s="5">
        <v>3</v>
      </c>
      <c r="D513" s="5" t="str">
        <f t="shared" si="29"/>
        <v>No</v>
      </c>
      <c r="E513" s="37">
        <v>95629</v>
      </c>
    </row>
    <row r="514" spans="1:5" hidden="1" x14ac:dyDescent="0.2">
      <c r="A514" s="5" t="s">
        <v>336</v>
      </c>
      <c r="C514" s="5">
        <v>1</v>
      </c>
      <c r="D514" s="5" t="str">
        <f t="shared" si="29"/>
        <v>No</v>
      </c>
      <c r="E514" s="37">
        <v>95695</v>
      </c>
    </row>
    <row r="515" spans="1:5" hidden="1" x14ac:dyDescent="0.2">
      <c r="A515" s="5" t="s">
        <v>1071</v>
      </c>
      <c r="C515" s="5">
        <v>1</v>
      </c>
      <c r="D515" s="5" t="str">
        <f t="shared" ref="D515:D558" si="34">IF((C515&gt;3), "Yes", "No")</f>
        <v>No</v>
      </c>
    </row>
    <row r="516" spans="1:5" hidden="1" x14ac:dyDescent="0.2">
      <c r="A516" s="5" t="s">
        <v>337</v>
      </c>
      <c r="B516" s="37" t="str">
        <f t="shared" si="33"/>
        <v>_param</v>
      </c>
      <c r="C516" s="5">
        <v>2</v>
      </c>
      <c r="D516" s="5" t="str">
        <f t="shared" si="34"/>
        <v>No</v>
      </c>
      <c r="E516" s="37">
        <v>96239</v>
      </c>
    </row>
    <row r="517" spans="1:5" hidden="1" x14ac:dyDescent="0.2">
      <c r="A517" s="5" t="s">
        <v>1072</v>
      </c>
      <c r="C517" s="5">
        <v>1</v>
      </c>
      <c r="D517" s="5" t="str">
        <f t="shared" si="34"/>
        <v>No</v>
      </c>
    </row>
    <row r="518" spans="1:5" hidden="1" x14ac:dyDescent="0.2">
      <c r="A518" s="5" t="s">
        <v>338</v>
      </c>
      <c r="B518" s="37" t="str">
        <f t="shared" si="33"/>
        <v>MaybeOrderedDict</v>
      </c>
      <c r="C518" s="5">
        <v>2</v>
      </c>
      <c r="D518" s="5" t="str">
        <f t="shared" si="34"/>
        <v>No</v>
      </c>
      <c r="E518" s="37">
        <v>96396</v>
      </c>
    </row>
    <row r="519" spans="1:5" hidden="1" x14ac:dyDescent="0.2">
      <c r="A519" s="5" t="s">
        <v>339</v>
      </c>
      <c r="C519" s="5">
        <v>1</v>
      </c>
      <c r="D519" s="5" t="str">
        <f t="shared" si="34"/>
        <v>No</v>
      </c>
      <c r="E519" s="37">
        <v>96458</v>
      </c>
    </row>
    <row r="520" spans="1:5" hidden="1" x14ac:dyDescent="0.2">
      <c r="A520" s="5" t="s">
        <v>340</v>
      </c>
      <c r="C520" s="5">
        <v>1</v>
      </c>
      <c r="D520" s="5" t="str">
        <f t="shared" si="34"/>
        <v>No</v>
      </c>
      <c r="E520" s="37">
        <v>97053</v>
      </c>
    </row>
    <row r="521" spans="1:5" hidden="1" x14ac:dyDescent="0.2">
      <c r="A521" s="5" t="s">
        <v>341</v>
      </c>
      <c r="C521" s="5">
        <v>1</v>
      </c>
      <c r="D521" s="5" t="str">
        <f t="shared" si="34"/>
        <v>No</v>
      </c>
      <c r="E521" s="37">
        <v>97149</v>
      </c>
    </row>
    <row r="522" spans="1:5" hidden="1" x14ac:dyDescent="0.2">
      <c r="A522" s="5" t="s">
        <v>345</v>
      </c>
      <c r="C522" s="5">
        <v>1</v>
      </c>
      <c r="D522" s="5" t="str">
        <f t="shared" si="34"/>
        <v>No</v>
      </c>
      <c r="E522" s="37">
        <v>97370</v>
      </c>
    </row>
    <row r="523" spans="1:5" hidden="1" x14ac:dyDescent="0.2">
      <c r="A523" s="5" t="s">
        <v>346</v>
      </c>
      <c r="C523" s="5">
        <v>1</v>
      </c>
      <c r="D523" s="5" t="str">
        <f t="shared" si="34"/>
        <v>No</v>
      </c>
      <c r="E523" s="37">
        <v>97877</v>
      </c>
    </row>
    <row r="524" spans="1:5" hidden="1" x14ac:dyDescent="0.2">
      <c r="A524" s="5" t="s">
        <v>347</v>
      </c>
      <c r="B524" s="37" t="str">
        <f t="shared" si="33"/>
        <v/>
      </c>
      <c r="C524" s="5">
        <v>1</v>
      </c>
      <c r="D524" s="5" t="str">
        <f t="shared" si="34"/>
        <v>No</v>
      </c>
      <c r="E524" s="37">
        <v>103022</v>
      </c>
    </row>
    <row r="525" spans="1:5" hidden="1" x14ac:dyDescent="0.2">
      <c r="A525" s="5" t="s">
        <v>348</v>
      </c>
      <c r="C525" s="5">
        <v>1</v>
      </c>
      <c r="D525" s="5" t="str">
        <f t="shared" si="34"/>
        <v>No</v>
      </c>
      <c r="E525" s="37">
        <v>103180</v>
      </c>
    </row>
    <row r="526" spans="1:5" hidden="1" x14ac:dyDescent="0.2">
      <c r="A526" s="5" t="s">
        <v>352</v>
      </c>
      <c r="C526" s="5">
        <v>1</v>
      </c>
      <c r="D526" s="5" t="str">
        <f t="shared" si="34"/>
        <v>No</v>
      </c>
      <c r="E526" s="37">
        <v>105776</v>
      </c>
    </row>
    <row r="527" spans="1:5" hidden="1" x14ac:dyDescent="0.2">
      <c r="A527" s="5" t="s">
        <v>353</v>
      </c>
      <c r="B527" s="37" t="str">
        <f t="shared" si="33"/>
        <v>AxisConcatenator</v>
      </c>
      <c r="C527" s="5">
        <v>2</v>
      </c>
      <c r="D527" s="5" t="str">
        <f t="shared" si="34"/>
        <v>No</v>
      </c>
      <c r="E527" s="37">
        <v>105898</v>
      </c>
    </row>
    <row r="528" spans="1:5" hidden="1" x14ac:dyDescent="0.2">
      <c r="A528" s="5" t="s">
        <v>354</v>
      </c>
      <c r="B528" s="37" t="str">
        <f t="shared" si="33"/>
        <v>AxisConcatenator</v>
      </c>
      <c r="C528" s="5">
        <v>2</v>
      </c>
      <c r="D528" s="5" t="str">
        <f t="shared" si="34"/>
        <v>No</v>
      </c>
      <c r="E528" s="37">
        <v>105998</v>
      </c>
    </row>
    <row r="529" spans="1:5" hidden="1" x14ac:dyDescent="0.2">
      <c r="A529" s="5" t="s">
        <v>355</v>
      </c>
      <c r="C529" s="5">
        <v>1</v>
      </c>
      <c r="D529" s="5" t="str">
        <f t="shared" si="34"/>
        <v>No</v>
      </c>
      <c r="E529" s="37">
        <v>106031</v>
      </c>
    </row>
    <row r="530" spans="1:5" hidden="1" x14ac:dyDescent="0.2">
      <c r="A530" s="5" t="s">
        <v>356</v>
      </c>
      <c r="C530" s="5">
        <v>1</v>
      </c>
      <c r="D530" s="5" t="str">
        <f t="shared" si="34"/>
        <v>No</v>
      </c>
      <c r="E530" s="37">
        <v>106080</v>
      </c>
    </row>
    <row r="531" spans="1:5" hidden="1" x14ac:dyDescent="0.2">
      <c r="A531" s="5" t="s">
        <v>357</v>
      </c>
      <c r="C531" s="5">
        <v>1</v>
      </c>
      <c r="D531" s="5" t="str">
        <f t="shared" si="34"/>
        <v>No</v>
      </c>
      <c r="E531" s="37">
        <v>106176</v>
      </c>
    </row>
    <row r="532" spans="1:5" hidden="1" x14ac:dyDescent="0.2">
      <c r="A532" s="5" t="s">
        <v>358</v>
      </c>
      <c r="C532" s="5">
        <v>1</v>
      </c>
      <c r="D532" s="5" t="str">
        <f t="shared" si="34"/>
        <v>No</v>
      </c>
      <c r="E532" s="37">
        <v>106530</v>
      </c>
    </row>
    <row r="533" spans="1:5" hidden="1" x14ac:dyDescent="0.2">
      <c r="A533" s="5" t="s">
        <v>1073</v>
      </c>
      <c r="C533" s="5">
        <v>1</v>
      </c>
      <c r="D533" s="5" t="str">
        <f t="shared" si="34"/>
        <v>No</v>
      </c>
    </row>
    <row r="534" spans="1:5" hidden="1" x14ac:dyDescent="0.2">
      <c r="A534" s="5" t="s">
        <v>359</v>
      </c>
      <c r="B534" s="37" t="str">
        <f t="shared" si="33"/>
        <v>Mapping</v>
      </c>
      <c r="C534" s="5">
        <v>2</v>
      </c>
      <c r="D534" s="5" t="str">
        <f t="shared" si="34"/>
        <v>No</v>
      </c>
      <c r="E534" s="37">
        <v>106594</v>
      </c>
    </row>
    <row r="535" spans="1:5" hidden="1" x14ac:dyDescent="0.2">
      <c r="A535" s="5" t="s">
        <v>360</v>
      </c>
      <c r="C535" s="5">
        <v>1</v>
      </c>
      <c r="D535" s="5" t="str">
        <f t="shared" si="34"/>
        <v>No</v>
      </c>
      <c r="E535" s="37">
        <v>107811</v>
      </c>
    </row>
    <row r="536" spans="1:5" hidden="1" x14ac:dyDescent="0.2">
      <c r="A536" s="5" t="s">
        <v>361</v>
      </c>
      <c r="C536" s="5">
        <v>1</v>
      </c>
      <c r="D536" s="5" t="str">
        <f t="shared" si="34"/>
        <v>No</v>
      </c>
      <c r="E536" s="37">
        <v>110184</v>
      </c>
    </row>
    <row r="537" spans="1:5" hidden="1" x14ac:dyDescent="0.2">
      <c r="A537" s="5" t="s">
        <v>362</v>
      </c>
      <c r="C537" s="5">
        <v>1</v>
      </c>
      <c r="D537" s="5" t="str">
        <f t="shared" si="34"/>
        <v>No</v>
      </c>
      <c r="E537" s="37">
        <v>110490</v>
      </c>
    </row>
    <row r="538" spans="1:5" hidden="1" x14ac:dyDescent="0.2">
      <c r="A538" s="5" t="s">
        <v>363</v>
      </c>
      <c r="C538" s="5">
        <v>1</v>
      </c>
      <c r="D538" s="5" t="str">
        <f t="shared" si="34"/>
        <v>No</v>
      </c>
      <c r="E538" s="37">
        <v>111473</v>
      </c>
    </row>
    <row r="539" spans="1:5" hidden="1" x14ac:dyDescent="0.2">
      <c r="A539" s="5" t="s">
        <v>364</v>
      </c>
      <c r="C539" s="5">
        <v>1</v>
      </c>
      <c r="D539" s="5" t="str">
        <f t="shared" si="34"/>
        <v>No</v>
      </c>
      <c r="E539" s="37">
        <v>113579</v>
      </c>
    </row>
    <row r="540" spans="1:5" hidden="1" x14ac:dyDescent="0.2">
      <c r="A540" s="5" t="s">
        <v>366</v>
      </c>
      <c r="C540" s="5">
        <v>1</v>
      </c>
      <c r="D540" s="5" t="str">
        <f t="shared" si="34"/>
        <v>No</v>
      </c>
      <c r="E540" s="37">
        <v>120019</v>
      </c>
    </row>
    <row r="541" spans="1:5" hidden="1" x14ac:dyDescent="0.2">
      <c r="A541" s="5" t="s">
        <v>367</v>
      </c>
      <c r="C541" s="5">
        <v>1</v>
      </c>
      <c r="D541" s="5" t="str">
        <f t="shared" si="34"/>
        <v>No</v>
      </c>
      <c r="E541" s="37">
        <v>120470</v>
      </c>
    </row>
    <row r="542" spans="1:5" hidden="1" x14ac:dyDescent="0.2">
      <c r="A542" s="5" t="s">
        <v>368</v>
      </c>
      <c r="C542" s="5">
        <v>1</v>
      </c>
      <c r="D542" s="5" t="str">
        <f t="shared" si="34"/>
        <v>No</v>
      </c>
      <c r="E542" s="37">
        <v>120593</v>
      </c>
    </row>
    <row r="543" spans="1:5" hidden="1" x14ac:dyDescent="0.2">
      <c r="A543" s="5" t="s">
        <v>369</v>
      </c>
      <c r="B543" s="37" t="str">
        <f t="shared" si="33"/>
        <v>DataSource</v>
      </c>
      <c r="C543" s="5">
        <v>2</v>
      </c>
      <c r="D543" s="5" t="str">
        <f t="shared" si="34"/>
        <v>No</v>
      </c>
      <c r="E543" s="37">
        <v>120929</v>
      </c>
    </row>
    <row r="544" spans="1:5" hidden="1" x14ac:dyDescent="0.2">
      <c r="A544" s="5" t="s">
        <v>1074</v>
      </c>
      <c r="C544" s="5">
        <v>1</v>
      </c>
      <c r="D544" s="5" t="str">
        <f t="shared" si="34"/>
        <v>No</v>
      </c>
    </row>
    <row r="545" spans="1:5" hidden="1" x14ac:dyDescent="0.2">
      <c r="A545" s="5" t="s">
        <v>1075</v>
      </c>
      <c r="C545" s="5">
        <v>2</v>
      </c>
      <c r="D545" s="5" t="str">
        <f t="shared" si="34"/>
        <v>No</v>
      </c>
    </row>
    <row r="546" spans="1:5" hidden="1" x14ac:dyDescent="0.2">
      <c r="A546" s="5" t="s">
        <v>370</v>
      </c>
      <c r="B546" s="37" t="str">
        <f t="shared" si="33"/>
        <v>N.ndarray</v>
      </c>
      <c r="C546" s="5">
        <v>3</v>
      </c>
      <c r="D546" s="5" t="str">
        <f t="shared" si="34"/>
        <v>No</v>
      </c>
      <c r="E546" s="37">
        <v>124628</v>
      </c>
    </row>
    <row r="547" spans="1:5" hidden="1" x14ac:dyDescent="0.2">
      <c r="A547" s="5" t="s">
        <v>375</v>
      </c>
      <c r="C547" s="5">
        <v>1</v>
      </c>
      <c r="D547" s="5" t="str">
        <f t="shared" si="34"/>
        <v>No</v>
      </c>
      <c r="E547" s="37">
        <v>128541</v>
      </c>
    </row>
    <row r="548" spans="1:5" hidden="1" x14ac:dyDescent="0.2">
      <c r="A548" s="5" t="s">
        <v>384</v>
      </c>
      <c r="C548" s="5">
        <v>1</v>
      </c>
      <c r="D548" s="5" t="str">
        <f t="shared" si="34"/>
        <v>No</v>
      </c>
      <c r="E548" s="37">
        <v>138266</v>
      </c>
    </row>
    <row r="549" spans="1:5" hidden="1" x14ac:dyDescent="0.2">
      <c r="A549" s="5" t="s">
        <v>392</v>
      </c>
      <c r="C549" s="5">
        <v>1</v>
      </c>
      <c r="D549" s="5" t="str">
        <f t="shared" si="34"/>
        <v>No</v>
      </c>
      <c r="E549" s="37">
        <v>138405</v>
      </c>
    </row>
    <row r="550" spans="1:5" hidden="1" x14ac:dyDescent="0.2">
      <c r="A550" s="5" t="s">
        <v>425</v>
      </c>
      <c r="C550" s="5">
        <v>1</v>
      </c>
      <c r="D550" s="5" t="str">
        <f t="shared" si="34"/>
        <v>No</v>
      </c>
      <c r="E550" s="37">
        <v>139591</v>
      </c>
    </row>
    <row r="551" spans="1:5" hidden="1" x14ac:dyDescent="0.2">
      <c r="A551" s="5" t="s">
        <v>1076</v>
      </c>
      <c r="C551" s="5">
        <v>1</v>
      </c>
      <c r="D551" s="5" t="str">
        <f t="shared" si="34"/>
        <v>No</v>
      </c>
    </row>
    <row r="552" spans="1:5" hidden="1" x14ac:dyDescent="0.2">
      <c r="A552" s="5" t="s">
        <v>1077</v>
      </c>
      <c r="C552" s="5">
        <v>2</v>
      </c>
      <c r="D552" s="5" t="str">
        <f t="shared" si="34"/>
        <v>No</v>
      </c>
    </row>
    <row r="553" spans="1:5" hidden="1" x14ac:dyDescent="0.2">
      <c r="A553" s="5" t="s">
        <v>466</v>
      </c>
      <c r="B553" s="37" t="str">
        <f t="shared" ref="B553:B556" si="35">MID(A553,FIND("(",A553)+1,FIND(")",A553)-FIND("(",A553)-1)</f>
        <v>ctypes.Structure</v>
      </c>
      <c r="C553" s="5">
        <v>3</v>
      </c>
      <c r="D553" s="5" t="str">
        <f t="shared" si="34"/>
        <v>No</v>
      </c>
      <c r="E553" s="37">
        <v>140929</v>
      </c>
    </row>
    <row r="554" spans="1:5" hidden="1" x14ac:dyDescent="0.2">
      <c r="A554" s="5" t="s">
        <v>467</v>
      </c>
      <c r="B554" s="37" t="str">
        <f t="shared" si="35"/>
        <v>ctypes.Structure</v>
      </c>
      <c r="C554" s="5">
        <v>3</v>
      </c>
      <c r="D554" s="5" t="str">
        <f t="shared" si="34"/>
        <v>No</v>
      </c>
      <c r="E554" s="37">
        <v>140932</v>
      </c>
    </row>
    <row r="555" spans="1:5" hidden="1" x14ac:dyDescent="0.2">
      <c r="A555" s="5" t="s">
        <v>1078</v>
      </c>
      <c r="C555" s="5">
        <v>1</v>
      </c>
      <c r="D555" s="5" t="str">
        <f t="shared" si="34"/>
        <v>No</v>
      </c>
    </row>
    <row r="556" spans="1:5" hidden="1" x14ac:dyDescent="0.2">
      <c r="A556" s="5" t="s">
        <v>468</v>
      </c>
      <c r="B556" s="37" t="str">
        <f t="shared" si="35"/>
        <v>CLexer</v>
      </c>
      <c r="C556" s="5">
        <v>2</v>
      </c>
      <c r="D556" s="5" t="str">
        <f t="shared" si="34"/>
        <v>No</v>
      </c>
      <c r="E556" s="37">
        <v>141357</v>
      </c>
    </row>
    <row r="557" spans="1:5" hidden="1" x14ac:dyDescent="0.2">
      <c r="A557" s="5" t="s">
        <v>470</v>
      </c>
      <c r="C557" s="5">
        <v>1</v>
      </c>
      <c r="D557" s="5" t="str">
        <f t="shared" si="34"/>
        <v>No</v>
      </c>
      <c r="E557" s="37">
        <v>141787</v>
      </c>
    </row>
    <row r="558" spans="1:5" hidden="1" x14ac:dyDescent="0.2">
      <c r="A558" s="5" t="s">
        <v>471</v>
      </c>
      <c r="C558" s="5">
        <v>1</v>
      </c>
      <c r="D558" s="5" t="str">
        <f t="shared" si="34"/>
        <v>No</v>
      </c>
      <c r="E558" s="37">
        <v>141790</v>
      </c>
    </row>
  </sheetData>
  <autoFilter ref="D1:D558" xr:uid="{67FBEE1F-D117-6348-81C7-B4754D7EAB63}">
    <filterColumn colId="0">
      <filters>
        <filter val="Yes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33EB-E695-1248-8BAA-CAACF9394A1E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25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621</v>
      </c>
      <c r="B2" t="s">
        <v>620</v>
      </c>
    </row>
    <row r="3" spans="1:2" x14ac:dyDescent="0.2">
      <c r="A3" t="s">
        <v>372</v>
      </c>
      <c r="B3" t="s">
        <v>620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D0BB-A83F-404E-84D7-33D6812163B9}">
  <dimension ref="A1:B2"/>
  <sheetViews>
    <sheetView workbookViewId="0">
      <selection activeCell="A25" sqref="A25"/>
    </sheetView>
  </sheetViews>
  <sheetFormatPr baseColWidth="10" defaultRowHeight="16" x14ac:dyDescent="0.2"/>
  <cols>
    <col min="1" max="1" width="59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94</v>
      </c>
      <c r="B2" t="s">
        <v>528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17B2-20FD-004F-ABC8-7B8ECC7F4769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55.6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89</v>
      </c>
      <c r="B2" t="s">
        <v>527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D110-5C1D-5D40-9E21-0CE8C3610511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50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87</v>
      </c>
      <c r="B2" t="s">
        <v>526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A8D16-60C3-9841-BE4E-CE3FE3A16978}">
  <dimension ref="A1:B2"/>
  <sheetViews>
    <sheetView workbookViewId="0">
      <selection activeCell="A21" sqref="A21"/>
    </sheetView>
  </sheetViews>
  <sheetFormatPr baseColWidth="10" defaultRowHeight="16" x14ac:dyDescent="0.2"/>
  <cols>
    <col min="1" max="1" width="45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83</v>
      </c>
      <c r="B2" t="s">
        <v>525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DD58-9E3A-984F-984D-0697A2680A76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40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81</v>
      </c>
      <c r="B2" t="s">
        <v>524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698C-15A0-384A-A5F6-9A427F0CC155}">
  <dimension ref="A1:B4"/>
  <sheetViews>
    <sheetView workbookViewId="0">
      <selection activeCell="A2" sqref="A2"/>
    </sheetView>
  </sheetViews>
  <sheetFormatPr baseColWidth="10" defaultRowHeight="16" x14ac:dyDescent="0.2"/>
  <cols>
    <col min="1" max="1" width="41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85</v>
      </c>
      <c r="B2" t="s">
        <v>523</v>
      </c>
    </row>
    <row r="3" spans="1:2" x14ac:dyDescent="0.2">
      <c r="A3" t="s">
        <v>86</v>
      </c>
      <c r="B3" t="s">
        <v>523</v>
      </c>
    </row>
    <row r="4" spans="1:2" x14ac:dyDescent="0.2">
      <c r="A4" t="s">
        <v>88</v>
      </c>
      <c r="B4" t="s">
        <v>523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AE65-39C5-4B49-BD34-0EEC62361F54}">
  <dimension ref="A1:B5"/>
  <sheetViews>
    <sheetView workbookViewId="0">
      <selection activeCell="B2" sqref="B2:B5"/>
    </sheetView>
  </sheetViews>
  <sheetFormatPr baseColWidth="10" defaultRowHeight="16" x14ac:dyDescent="0.2"/>
  <cols>
    <col min="1" max="1" width="31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79</v>
      </c>
      <c r="B2" t="s">
        <v>522</v>
      </c>
    </row>
    <row r="3" spans="1:2" x14ac:dyDescent="0.2">
      <c r="A3" t="s">
        <v>80</v>
      </c>
      <c r="B3" t="s">
        <v>522</v>
      </c>
    </row>
    <row r="4" spans="1:2" x14ac:dyDescent="0.2">
      <c r="A4" t="s">
        <v>82</v>
      </c>
      <c r="B4" t="s">
        <v>522</v>
      </c>
    </row>
    <row r="5" spans="1:2" x14ac:dyDescent="0.2">
      <c r="A5" t="s">
        <v>84</v>
      </c>
      <c r="B5" t="s">
        <v>522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C6F2-EF30-614B-87AB-E9B8B74FDF73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28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76</v>
      </c>
      <c r="B2" t="s">
        <v>521</v>
      </c>
    </row>
    <row r="3" spans="1:2" x14ac:dyDescent="0.2">
      <c r="A3" t="s">
        <v>77</v>
      </c>
      <c r="B3" t="s">
        <v>521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D043-51AA-494F-BCEE-8F1DA31478D4}">
  <dimension ref="A1:B8"/>
  <sheetViews>
    <sheetView workbookViewId="0">
      <selection activeCell="A8" sqref="A8"/>
    </sheetView>
  </sheetViews>
  <sheetFormatPr baseColWidth="10" defaultRowHeight="16" x14ac:dyDescent="0.2"/>
  <cols>
    <col min="1" max="1" width="31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67</v>
      </c>
      <c r="B2" t="s">
        <v>520</v>
      </c>
    </row>
    <row r="3" spans="1:2" x14ac:dyDescent="0.2">
      <c r="A3" t="s">
        <v>68</v>
      </c>
      <c r="B3" t="s">
        <v>520</v>
      </c>
    </row>
    <row r="4" spans="1:2" x14ac:dyDescent="0.2">
      <c r="A4" t="s">
        <v>69</v>
      </c>
      <c r="B4" t="s">
        <v>520</v>
      </c>
    </row>
    <row r="5" spans="1:2" x14ac:dyDescent="0.2">
      <c r="A5" t="s">
        <v>70</v>
      </c>
      <c r="B5" t="s">
        <v>520</v>
      </c>
    </row>
    <row r="6" spans="1:2" x14ac:dyDescent="0.2">
      <c r="A6" t="s">
        <v>71</v>
      </c>
      <c r="B6" t="s">
        <v>520</v>
      </c>
    </row>
    <row r="7" spans="1:2" x14ac:dyDescent="0.2">
      <c r="A7" t="s">
        <v>72</v>
      </c>
      <c r="B7" t="s">
        <v>520</v>
      </c>
    </row>
    <row r="8" spans="1:2" x14ac:dyDescent="0.2">
      <c r="A8" t="s">
        <v>73</v>
      </c>
      <c r="B8" t="s">
        <v>520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C1BC5-A0B7-1746-AD9B-B30414307BC2}">
  <dimension ref="A1:B24"/>
  <sheetViews>
    <sheetView workbookViewId="0">
      <selection activeCell="D10" sqref="D10"/>
    </sheetView>
  </sheetViews>
  <sheetFormatPr baseColWidth="10" defaultRowHeight="16" x14ac:dyDescent="0.2"/>
  <cols>
    <col min="1" max="1" width="39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65</v>
      </c>
      <c r="B2" t="s">
        <v>519</v>
      </c>
    </row>
    <row r="3" spans="1:2" x14ac:dyDescent="0.2">
      <c r="A3" t="s">
        <v>66</v>
      </c>
      <c r="B3" t="s">
        <v>519</v>
      </c>
    </row>
    <row r="4" spans="1:2" x14ac:dyDescent="0.2">
      <c r="A4" t="s">
        <v>74</v>
      </c>
      <c r="B4" t="s">
        <v>519</v>
      </c>
    </row>
    <row r="5" spans="1:2" x14ac:dyDescent="0.2">
      <c r="A5" t="s">
        <v>75</v>
      </c>
      <c r="B5" t="s">
        <v>519</v>
      </c>
    </row>
    <row r="6" spans="1:2" x14ac:dyDescent="0.2">
      <c r="A6" t="s">
        <v>78</v>
      </c>
      <c r="B6" t="s">
        <v>519</v>
      </c>
    </row>
    <row r="7" spans="1:2" x14ac:dyDescent="0.2">
      <c r="A7" t="s">
        <v>90</v>
      </c>
      <c r="B7" t="s">
        <v>519</v>
      </c>
    </row>
    <row r="8" spans="1:2" x14ac:dyDescent="0.2">
      <c r="A8" t="s">
        <v>91</v>
      </c>
      <c r="B8" t="s">
        <v>519</v>
      </c>
    </row>
    <row r="9" spans="1:2" x14ac:dyDescent="0.2">
      <c r="A9" t="s">
        <v>92</v>
      </c>
      <c r="B9" t="s">
        <v>519</v>
      </c>
    </row>
    <row r="10" spans="1:2" x14ac:dyDescent="0.2">
      <c r="A10" t="s">
        <v>97</v>
      </c>
      <c r="B10" t="s">
        <v>519</v>
      </c>
    </row>
    <row r="11" spans="1:2" x14ac:dyDescent="0.2">
      <c r="A11" t="s">
        <v>101</v>
      </c>
      <c r="B11" t="s">
        <v>519</v>
      </c>
    </row>
    <row r="12" spans="1:2" x14ac:dyDescent="0.2">
      <c r="A12" t="s">
        <v>110</v>
      </c>
      <c r="B12" t="s">
        <v>519</v>
      </c>
    </row>
    <row r="13" spans="1:2" x14ac:dyDescent="0.2">
      <c r="A13" t="s">
        <v>111</v>
      </c>
      <c r="B13" t="s">
        <v>519</v>
      </c>
    </row>
    <row r="14" spans="1:2" x14ac:dyDescent="0.2">
      <c r="A14" t="s">
        <v>112</v>
      </c>
      <c r="B14" t="s">
        <v>519</v>
      </c>
    </row>
    <row r="15" spans="1:2" x14ac:dyDescent="0.2">
      <c r="A15" t="s">
        <v>113</v>
      </c>
      <c r="B15" t="s">
        <v>519</v>
      </c>
    </row>
    <row r="16" spans="1:2" x14ac:dyDescent="0.2">
      <c r="A16" t="s">
        <v>114</v>
      </c>
      <c r="B16" t="s">
        <v>519</v>
      </c>
    </row>
    <row r="17" spans="1:2" x14ac:dyDescent="0.2">
      <c r="A17" t="s">
        <v>118</v>
      </c>
      <c r="B17" t="s">
        <v>519</v>
      </c>
    </row>
    <row r="18" spans="1:2" x14ac:dyDescent="0.2">
      <c r="A18" t="s">
        <v>119</v>
      </c>
      <c r="B18" t="s">
        <v>519</v>
      </c>
    </row>
    <row r="19" spans="1:2" x14ac:dyDescent="0.2">
      <c r="A19" t="s">
        <v>120</v>
      </c>
      <c r="B19" t="s">
        <v>519</v>
      </c>
    </row>
    <row r="20" spans="1:2" x14ac:dyDescent="0.2">
      <c r="A20" t="s">
        <v>121</v>
      </c>
      <c r="B20" t="s">
        <v>519</v>
      </c>
    </row>
    <row r="21" spans="1:2" x14ac:dyDescent="0.2">
      <c r="A21" t="s">
        <v>122</v>
      </c>
      <c r="B21" t="s">
        <v>519</v>
      </c>
    </row>
    <row r="22" spans="1:2" x14ac:dyDescent="0.2">
      <c r="A22" t="s">
        <v>133</v>
      </c>
      <c r="B22" t="s">
        <v>519</v>
      </c>
    </row>
    <row r="23" spans="1:2" x14ac:dyDescent="0.2">
      <c r="A23" t="s">
        <v>134</v>
      </c>
      <c r="B23" t="s">
        <v>519</v>
      </c>
    </row>
    <row r="24" spans="1:2" x14ac:dyDescent="0.2">
      <c r="A24" t="s">
        <v>252</v>
      </c>
      <c r="B24" t="s">
        <v>519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2CF3-1430-934E-9409-B9C5A3E9754D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359</v>
      </c>
      <c r="B2" t="s">
        <v>619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5D44-E964-6C49-8198-9EA1C11AF6BE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41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58</v>
      </c>
      <c r="B2" t="s">
        <v>518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BA71-DF05-1543-851D-615D57236A49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46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53</v>
      </c>
      <c r="B2" t="s">
        <v>517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0E53-50FF-AB4A-8DDC-C64CA8E35CDD}">
  <dimension ref="A1:B13"/>
  <sheetViews>
    <sheetView workbookViewId="0">
      <selection activeCell="A2" sqref="A2:A13"/>
    </sheetView>
  </sheetViews>
  <sheetFormatPr baseColWidth="10" defaultRowHeight="16" x14ac:dyDescent="0.2"/>
  <cols>
    <col min="1" max="1" width="42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50</v>
      </c>
      <c r="B2" t="s">
        <v>516</v>
      </c>
    </row>
    <row r="3" spans="1:2" x14ac:dyDescent="0.2">
      <c r="A3" t="s">
        <v>51</v>
      </c>
      <c r="B3" t="s">
        <v>516</v>
      </c>
    </row>
    <row r="4" spans="1:2" x14ac:dyDescent="0.2">
      <c r="A4" t="s">
        <v>52</v>
      </c>
      <c r="B4" t="s">
        <v>516</v>
      </c>
    </row>
    <row r="5" spans="1:2" x14ac:dyDescent="0.2">
      <c r="A5" t="s">
        <v>54</v>
      </c>
      <c r="B5" t="s">
        <v>516</v>
      </c>
    </row>
    <row r="6" spans="1:2" x14ac:dyDescent="0.2">
      <c r="A6" t="s">
        <v>55</v>
      </c>
      <c r="B6" t="s">
        <v>516</v>
      </c>
    </row>
    <row r="7" spans="1:2" x14ac:dyDescent="0.2">
      <c r="A7" t="s">
        <v>56</v>
      </c>
      <c r="B7" t="s">
        <v>516</v>
      </c>
    </row>
    <row r="8" spans="1:2" x14ac:dyDescent="0.2">
      <c r="A8" t="s">
        <v>57</v>
      </c>
      <c r="B8" t="s">
        <v>516</v>
      </c>
    </row>
    <row r="9" spans="1:2" x14ac:dyDescent="0.2">
      <c r="A9" t="s">
        <v>59</v>
      </c>
      <c r="B9" t="s">
        <v>516</v>
      </c>
    </row>
    <row r="10" spans="1:2" x14ac:dyDescent="0.2">
      <c r="A10" t="s">
        <v>60</v>
      </c>
      <c r="B10" t="s">
        <v>516</v>
      </c>
    </row>
    <row r="11" spans="1:2" x14ac:dyDescent="0.2">
      <c r="A11" t="s">
        <v>61</v>
      </c>
      <c r="B11" t="s">
        <v>516</v>
      </c>
    </row>
    <row r="12" spans="1:2" x14ac:dyDescent="0.2">
      <c r="A12" t="s">
        <v>62</v>
      </c>
      <c r="B12" t="s">
        <v>516</v>
      </c>
    </row>
    <row r="13" spans="1:2" x14ac:dyDescent="0.2">
      <c r="A13" t="s">
        <v>63</v>
      </c>
      <c r="B13" t="s">
        <v>516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DFA3-B833-3949-9D0E-9FFA0026978A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34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48</v>
      </c>
      <c r="B2" t="s">
        <v>515</v>
      </c>
    </row>
    <row r="3" spans="1:2" x14ac:dyDescent="0.2">
      <c r="A3" t="s">
        <v>49</v>
      </c>
      <c r="B3" t="s">
        <v>515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98D9-61FB-1E44-B9D0-D7CFA4CE314B}">
  <dimension ref="A1:B4"/>
  <sheetViews>
    <sheetView workbookViewId="0">
      <selection activeCell="B4" sqref="B4"/>
    </sheetView>
  </sheetViews>
  <sheetFormatPr baseColWidth="10" defaultRowHeight="16" x14ac:dyDescent="0.2"/>
  <cols>
    <col min="1" max="1" width="38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47</v>
      </c>
      <c r="B2" t="s">
        <v>514</v>
      </c>
    </row>
    <row r="3" spans="1:2" x14ac:dyDescent="0.2">
      <c r="A3" t="s">
        <v>137</v>
      </c>
      <c r="B3" t="s">
        <v>514</v>
      </c>
    </row>
    <row r="4" spans="1:2" x14ac:dyDescent="0.2">
      <c r="A4" t="s">
        <v>139</v>
      </c>
      <c r="B4" t="s">
        <v>514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726E-556E-F34D-90FE-04267DA0211F}">
  <dimension ref="A1:B2"/>
  <sheetViews>
    <sheetView workbookViewId="0">
      <selection activeCell="F20" sqref="F20"/>
    </sheetView>
  </sheetViews>
  <sheetFormatPr baseColWidth="10" defaultRowHeight="16" x14ac:dyDescent="0.2"/>
  <sheetData>
    <row r="1" spans="1:2" x14ac:dyDescent="0.2">
      <c r="A1" t="s">
        <v>479</v>
      </c>
      <c r="B1" t="s">
        <v>480</v>
      </c>
    </row>
    <row r="2" spans="1:2" x14ac:dyDescent="0.2">
      <c r="A2" t="s">
        <v>46</v>
      </c>
      <c r="B2" t="s">
        <v>513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52D0-C5CF-FA4A-96E6-4591278E5A69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24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40</v>
      </c>
      <c r="B2" t="s">
        <v>512</v>
      </c>
    </row>
    <row r="3" spans="1:2" x14ac:dyDescent="0.2">
      <c r="A3" t="s">
        <v>41</v>
      </c>
      <c r="B3" t="s">
        <v>512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68B50-41C2-5448-B271-0FF2D98B122F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33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39</v>
      </c>
      <c r="B2" t="s">
        <v>511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3B87-4D2F-B240-BA77-11F49B91131A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4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140</v>
      </c>
      <c r="B2" t="s">
        <v>548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E5C2-3BEF-0340-A556-907AD30872E8}">
  <dimension ref="A1:B6"/>
  <sheetViews>
    <sheetView workbookViewId="0">
      <selection activeCell="A2" sqref="A2"/>
    </sheetView>
  </sheetViews>
  <sheetFormatPr baseColWidth="10" defaultRowHeight="16" x14ac:dyDescent="0.2"/>
  <cols>
    <col min="1" max="1" width="30.8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34</v>
      </c>
      <c r="B2" s="1" t="s">
        <v>509</v>
      </c>
    </row>
    <row r="3" spans="1:2" x14ac:dyDescent="0.2">
      <c r="A3" t="s">
        <v>35</v>
      </c>
      <c r="B3" s="1" t="s">
        <v>509</v>
      </c>
    </row>
    <row r="4" spans="1:2" x14ac:dyDescent="0.2">
      <c r="A4" t="s">
        <v>36</v>
      </c>
      <c r="B4" s="1" t="s">
        <v>509</v>
      </c>
    </row>
    <row r="5" spans="1:2" x14ac:dyDescent="0.2">
      <c r="A5" t="s">
        <v>37</v>
      </c>
      <c r="B5" s="1" t="s">
        <v>509</v>
      </c>
    </row>
    <row r="6" spans="1:2" x14ac:dyDescent="0.2">
      <c r="A6" t="s">
        <v>38</v>
      </c>
      <c r="B6" s="1" t="s">
        <v>509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8829-3DBA-0F43-BFFD-9EAF897C1D4B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617</v>
      </c>
      <c r="B2" t="s">
        <v>618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6286-CE68-4148-883C-E30BA21DFE73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480</v>
      </c>
    </row>
    <row r="2" spans="1:2" x14ac:dyDescent="0.2">
      <c r="A2" t="s">
        <v>32</v>
      </c>
      <c r="B2" t="s">
        <v>507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264C-8F56-8343-A8F2-C33FDF22A261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6.6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30</v>
      </c>
      <c r="B2" t="s">
        <v>506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230FD-63D4-E54A-A71C-DD1CDBF55248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479</v>
      </c>
      <c r="B1" t="s">
        <v>480</v>
      </c>
    </row>
    <row r="2" spans="1:2" x14ac:dyDescent="0.2">
      <c r="A2" t="s">
        <v>29</v>
      </c>
      <c r="B2" t="s">
        <v>505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0BBC0-F1C2-9446-8EA9-F5A305CB1488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46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224</v>
      </c>
      <c r="B2" t="s">
        <v>504</v>
      </c>
    </row>
    <row r="3" spans="1:2" x14ac:dyDescent="0.2">
      <c r="A3" t="s">
        <v>225</v>
      </c>
      <c r="B3" t="s">
        <v>504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106A-D08A-9F4A-9EAA-BCC3308AFD00}">
  <dimension ref="A2:B2"/>
  <sheetViews>
    <sheetView workbookViewId="0">
      <selection activeCell="A2" sqref="A2"/>
    </sheetView>
  </sheetViews>
  <sheetFormatPr baseColWidth="10" defaultRowHeight="16" x14ac:dyDescent="0.2"/>
  <cols>
    <col min="1" max="1" width="48.5" bestFit="1" customWidth="1"/>
  </cols>
  <sheetData>
    <row r="2" spans="1:2" x14ac:dyDescent="0.2">
      <c r="A2" t="s">
        <v>26</v>
      </c>
      <c r="B2" t="s">
        <v>503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60DF-0E29-5A47-B564-4226AEE941C7}">
  <dimension ref="A2:B2"/>
  <sheetViews>
    <sheetView workbookViewId="0">
      <selection activeCell="A21" sqref="A21"/>
    </sheetView>
  </sheetViews>
  <sheetFormatPr baseColWidth="10" defaultRowHeight="16" x14ac:dyDescent="0.2"/>
  <cols>
    <col min="1" max="1" width="40" bestFit="1" customWidth="1"/>
  </cols>
  <sheetData>
    <row r="2" spans="1:2" x14ac:dyDescent="0.2">
      <c r="A2" t="s">
        <v>22</v>
      </c>
      <c r="B2" s="1" t="s">
        <v>502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5867-E9A8-8140-828B-B6143AD59A14}">
  <dimension ref="A2:B2"/>
  <sheetViews>
    <sheetView workbookViewId="0">
      <selection activeCell="A2" sqref="A2"/>
    </sheetView>
  </sheetViews>
  <sheetFormatPr baseColWidth="10" defaultRowHeight="16" x14ac:dyDescent="0.2"/>
  <cols>
    <col min="1" max="1" width="28.33203125" bestFit="1" customWidth="1"/>
  </cols>
  <sheetData>
    <row r="2" spans="1:2" x14ac:dyDescent="0.2">
      <c r="A2" s="4" t="s">
        <v>14</v>
      </c>
      <c r="B2" s="3" t="s">
        <v>501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EFAB-0BD6-FC41-B512-E02E1B67E07B}">
  <dimension ref="A2:B14"/>
  <sheetViews>
    <sheetView workbookViewId="0">
      <selection activeCell="C25" sqref="C25"/>
    </sheetView>
  </sheetViews>
  <sheetFormatPr baseColWidth="10" defaultRowHeight="16" x14ac:dyDescent="0.2"/>
  <cols>
    <col min="1" max="1" width="35" bestFit="1" customWidth="1"/>
  </cols>
  <sheetData>
    <row r="2" spans="1:2" x14ac:dyDescent="0.2">
      <c r="A2" t="s">
        <v>8</v>
      </c>
      <c r="B2" t="s">
        <v>499</v>
      </c>
    </row>
    <row r="3" spans="1:2" x14ac:dyDescent="0.2">
      <c r="A3" t="s">
        <v>9</v>
      </c>
      <c r="B3" t="s">
        <v>499</v>
      </c>
    </row>
    <row r="4" spans="1:2" x14ac:dyDescent="0.2">
      <c r="A4" t="s">
        <v>10</v>
      </c>
      <c r="B4" t="s">
        <v>499</v>
      </c>
    </row>
    <row r="5" spans="1:2" x14ac:dyDescent="0.2">
      <c r="A5" t="s">
        <v>172</v>
      </c>
      <c r="B5" t="s">
        <v>499</v>
      </c>
    </row>
    <row r="6" spans="1:2" x14ac:dyDescent="0.2">
      <c r="A6" t="s">
        <v>243</v>
      </c>
      <c r="B6" t="s">
        <v>499</v>
      </c>
    </row>
    <row r="7" spans="1:2" x14ac:dyDescent="0.2">
      <c r="A7" t="s">
        <v>253</v>
      </c>
      <c r="B7" t="s">
        <v>499</v>
      </c>
    </row>
    <row r="8" spans="1:2" x14ac:dyDescent="0.2">
      <c r="A8" t="s">
        <v>262</v>
      </c>
      <c r="B8" t="s">
        <v>499</v>
      </c>
    </row>
    <row r="9" spans="1:2" x14ac:dyDescent="0.2">
      <c r="A9" t="s">
        <v>273</v>
      </c>
      <c r="B9" t="s">
        <v>499</v>
      </c>
    </row>
    <row r="10" spans="1:2" x14ac:dyDescent="0.2">
      <c r="A10" t="s">
        <v>319</v>
      </c>
      <c r="B10" t="s">
        <v>499</v>
      </c>
    </row>
    <row r="11" spans="1:2" x14ac:dyDescent="0.2">
      <c r="A11" t="s">
        <v>332</v>
      </c>
      <c r="B11" t="s">
        <v>499</v>
      </c>
    </row>
    <row r="12" spans="1:2" x14ac:dyDescent="0.2">
      <c r="A12" t="s">
        <v>334</v>
      </c>
      <c r="B12" t="s">
        <v>499</v>
      </c>
    </row>
    <row r="13" spans="1:2" x14ac:dyDescent="0.2">
      <c r="A13" t="s">
        <v>342</v>
      </c>
      <c r="B13" t="s">
        <v>499</v>
      </c>
    </row>
    <row r="14" spans="1:2" x14ac:dyDescent="0.2">
      <c r="A14" t="s">
        <v>373</v>
      </c>
      <c r="B14" t="s">
        <v>499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8375E-735C-8D46-9C7E-DD4C2733F1EC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18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12</v>
      </c>
      <c r="B2" t="s">
        <v>500</v>
      </c>
    </row>
    <row r="3" spans="1:2" x14ac:dyDescent="0.2">
      <c r="A3" t="s">
        <v>229</v>
      </c>
      <c r="B3" t="s">
        <v>500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A3FE-9A9D-1840-9CB6-626A45543FCA}">
  <dimension ref="A2:B2"/>
  <sheetViews>
    <sheetView workbookViewId="0">
      <selection activeCell="A3" sqref="A3"/>
    </sheetView>
  </sheetViews>
  <sheetFormatPr baseColWidth="10" defaultRowHeight="16" x14ac:dyDescent="0.2"/>
  <sheetData>
    <row r="2" spans="1:2" x14ac:dyDescent="0.2">
      <c r="A2" t="s">
        <v>497</v>
      </c>
      <c r="B2" t="s">
        <v>498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B9-86FF-E14E-9F95-CD0E9205E950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32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466</v>
      </c>
      <c r="B2" t="s">
        <v>617</v>
      </c>
    </row>
    <row r="3" spans="1:2" x14ac:dyDescent="0.2">
      <c r="A3" t="s">
        <v>467</v>
      </c>
      <c r="B3" t="s">
        <v>617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68EC-E64B-E94E-8511-BE415A5BC313}">
  <dimension ref="A2:B2"/>
  <sheetViews>
    <sheetView workbookViewId="0">
      <selection activeCell="A11" sqref="A11"/>
    </sheetView>
  </sheetViews>
  <sheetFormatPr baseColWidth="10" defaultRowHeight="16" x14ac:dyDescent="0.2"/>
  <cols>
    <col min="1" max="1" width="32.5" bestFit="1" customWidth="1"/>
  </cols>
  <sheetData>
    <row r="2" spans="1:2" x14ac:dyDescent="0.2">
      <c r="A2" t="s">
        <v>7</v>
      </c>
      <c r="B2" t="s">
        <v>497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ED42-56BE-2F48-93DB-2A7BA10B195F}">
  <dimension ref="A1:B3"/>
  <sheetViews>
    <sheetView workbookViewId="0">
      <selection activeCell="A15" sqref="A15"/>
    </sheetView>
  </sheetViews>
  <sheetFormatPr baseColWidth="10" defaultRowHeight="16" x14ac:dyDescent="0.2"/>
  <cols>
    <col min="1" max="1" width="33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5</v>
      </c>
      <c r="B2" t="s">
        <v>496</v>
      </c>
    </row>
    <row r="3" spans="1:2" x14ac:dyDescent="0.2">
      <c r="A3" t="s">
        <v>325</v>
      </c>
      <c r="B3" t="s">
        <v>496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2F65-6362-BA46-B905-4B07D34ECB23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7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184</v>
      </c>
      <c r="B2" t="s">
        <v>493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1C2F4-5752-B849-87AD-FCB8A346D417}">
  <dimension ref="A1:B3"/>
  <sheetViews>
    <sheetView workbookViewId="0">
      <selection activeCell="A4" sqref="A4"/>
    </sheetView>
  </sheetViews>
  <sheetFormatPr baseColWidth="10" defaultRowHeight="16" x14ac:dyDescent="0.2"/>
  <cols>
    <col min="1" max="1" width="30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3</v>
      </c>
      <c r="B2" t="s">
        <v>492</v>
      </c>
    </row>
    <row r="3" spans="1:2" x14ac:dyDescent="0.2">
      <c r="A3" t="s">
        <v>189</v>
      </c>
      <c r="B3" t="s">
        <v>492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68DD-7CB6-464B-88A6-5E55A8D0D65A}">
  <dimension ref="A2:B2"/>
  <sheetViews>
    <sheetView workbookViewId="0">
      <selection activeCell="A2" sqref="A2"/>
    </sheetView>
  </sheetViews>
  <sheetFormatPr baseColWidth="10" defaultRowHeight="16" x14ac:dyDescent="0.2"/>
  <cols>
    <col min="1" max="1" width="35" bestFit="1" customWidth="1"/>
  </cols>
  <sheetData>
    <row r="2" spans="1:2" x14ac:dyDescent="0.2">
      <c r="A2" t="s">
        <v>4</v>
      </c>
      <c r="B2" t="s">
        <v>494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895A-91DE-AC4C-BC31-B49931C8F8E1}">
  <dimension ref="A2:D15"/>
  <sheetViews>
    <sheetView workbookViewId="0">
      <selection activeCell="D15" sqref="D15"/>
    </sheetView>
  </sheetViews>
  <sheetFormatPr baseColWidth="10" defaultRowHeight="16" x14ac:dyDescent="0.2"/>
  <cols>
    <col min="1" max="1" width="13.5" bestFit="1" customWidth="1"/>
  </cols>
  <sheetData>
    <row r="2" spans="1:4" x14ac:dyDescent="0.2">
      <c r="A2" t="s">
        <v>494</v>
      </c>
      <c r="B2" t="s">
        <v>495</v>
      </c>
    </row>
    <row r="3" spans="1:4" x14ac:dyDescent="0.2">
      <c r="A3" t="s">
        <v>496</v>
      </c>
      <c r="B3" t="s">
        <v>495</v>
      </c>
    </row>
    <row r="15" spans="1:4" x14ac:dyDescent="0.2">
      <c r="D15" s="4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F0E8-F68F-334B-BBE7-5555B6FCAABC}">
  <dimension ref="A1:B2"/>
  <sheetViews>
    <sheetView workbookViewId="0">
      <selection activeCell="D22" sqref="D22"/>
    </sheetView>
  </sheetViews>
  <sheetFormatPr baseColWidth="10" defaultRowHeight="16" x14ac:dyDescent="0.2"/>
  <cols>
    <col min="1" max="1" width="27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194</v>
      </c>
      <c r="B2" t="s">
        <v>491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7886-767D-164F-8B4C-2A073C7ADB43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479</v>
      </c>
      <c r="B1" t="s">
        <v>480</v>
      </c>
    </row>
    <row r="2" spans="1:2" x14ac:dyDescent="0.2">
      <c r="A2" t="s">
        <v>2</v>
      </c>
      <c r="B2" t="s">
        <v>490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6461-8559-8D4C-A9A5-9791ED5D9C22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23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</v>
      </c>
      <c r="B2" t="s">
        <v>489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12B0-C9A6-E94A-8BCF-0CC8A88F5528}">
  <dimension ref="A1:B11"/>
  <sheetViews>
    <sheetView workbookViewId="0">
      <selection sqref="A1:B1"/>
    </sheetView>
  </sheetViews>
  <sheetFormatPr baseColWidth="10" defaultRowHeight="16" x14ac:dyDescent="0.2"/>
  <cols>
    <col min="1" max="1" width="41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123</v>
      </c>
      <c r="B2" t="s">
        <v>481</v>
      </c>
    </row>
    <row r="3" spans="1:2" x14ac:dyDescent="0.2">
      <c r="A3" t="s">
        <v>124</v>
      </c>
      <c r="B3" t="s">
        <v>481</v>
      </c>
    </row>
    <row r="4" spans="1:2" x14ac:dyDescent="0.2">
      <c r="A4" t="s">
        <v>125</v>
      </c>
      <c r="B4" t="s">
        <v>481</v>
      </c>
    </row>
    <row r="5" spans="1:2" x14ac:dyDescent="0.2">
      <c r="A5" t="s">
        <v>126</v>
      </c>
      <c r="B5" t="s">
        <v>481</v>
      </c>
    </row>
    <row r="6" spans="1:2" x14ac:dyDescent="0.2">
      <c r="A6" t="s">
        <v>127</v>
      </c>
      <c r="B6" t="s">
        <v>481</v>
      </c>
    </row>
    <row r="7" spans="1:2" x14ac:dyDescent="0.2">
      <c r="A7" t="s">
        <v>128</v>
      </c>
      <c r="B7" t="s">
        <v>481</v>
      </c>
    </row>
    <row r="8" spans="1:2" x14ac:dyDescent="0.2">
      <c r="A8" t="s">
        <v>129</v>
      </c>
      <c r="B8" t="s">
        <v>481</v>
      </c>
    </row>
    <row r="9" spans="1:2" x14ac:dyDescent="0.2">
      <c r="A9" t="s">
        <v>130</v>
      </c>
      <c r="B9" t="s">
        <v>481</v>
      </c>
    </row>
    <row r="10" spans="1:2" x14ac:dyDescent="0.2">
      <c r="A10" t="s">
        <v>131</v>
      </c>
      <c r="B10" t="s">
        <v>481</v>
      </c>
    </row>
    <row r="11" spans="1:2" x14ac:dyDescent="0.2">
      <c r="A11" t="s">
        <v>132</v>
      </c>
      <c r="B11" t="s">
        <v>481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95253-A4AC-8D4B-BB4C-E41740E8E262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23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468</v>
      </c>
      <c r="B2" t="s">
        <v>616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C00E-309C-8C43-A9D5-49EDF02021B6}">
  <dimension ref="A1:B2"/>
  <sheetViews>
    <sheetView workbookViewId="0">
      <selection activeCell="E26" sqref="E26"/>
    </sheetView>
  </sheetViews>
  <sheetFormatPr baseColWidth="10" defaultRowHeight="16" x14ac:dyDescent="0.2"/>
  <cols>
    <col min="1" max="1" width="21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185</v>
      </c>
      <c r="B2" t="s">
        <v>482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71A6-81B1-1144-A835-FC2C1971C552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67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150</v>
      </c>
      <c r="B2" s="3" t="s">
        <v>483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8BA5C-E416-674E-BA66-3EDCD9F031F0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67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150</v>
      </c>
      <c r="B2" t="s">
        <v>484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DEB3-59E7-0E46-8436-13E333A28E1B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67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150</v>
      </c>
      <c r="B2" t="s">
        <v>485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7BF9-95E1-854D-9C8B-8F70AA8D4955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67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150</v>
      </c>
      <c r="B2" t="s">
        <v>486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F443-A41F-A94A-B5D5-DEDA97E9BBED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67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150</v>
      </c>
      <c r="B2" t="s">
        <v>487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2DE49-B853-7340-BADD-34FA345119C0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67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150</v>
      </c>
      <c r="B2" t="s">
        <v>488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913A-04B5-1645-BF1C-350E0524145A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374</v>
      </c>
      <c r="B2" t="s">
        <v>615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CB6B-CCC4-7A4C-B551-19BC1AEDEDCB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337</v>
      </c>
      <c r="B2" t="s">
        <v>614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7CA7-7F2E-AF47-AF03-7BB9C2A385A3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5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343</v>
      </c>
      <c r="B2" t="s">
        <v>613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0DC5-0768-F543-95CC-1D925A0165C7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30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330</v>
      </c>
      <c r="B2" t="s">
        <v>612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C3AC-625F-2742-80C1-0F67B5BDC43F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7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329</v>
      </c>
      <c r="B2" t="s">
        <v>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FA06-2435-384A-91A9-3B3F5EEFC593}">
  <sheetPr filterMode="1"/>
  <dimension ref="A1:CH147"/>
  <sheetViews>
    <sheetView tabSelected="1" topLeftCell="A57" workbookViewId="0">
      <selection activeCell="B94" sqref="B94"/>
    </sheetView>
  </sheetViews>
  <sheetFormatPr baseColWidth="10" defaultRowHeight="16" x14ac:dyDescent="0.2"/>
  <cols>
    <col min="1" max="1" width="21.83203125" bestFit="1" customWidth="1"/>
    <col min="2" max="3" width="21.83203125" customWidth="1"/>
    <col min="4" max="4" width="28.1640625" bestFit="1" customWidth="1"/>
    <col min="5" max="5" width="24.83203125" bestFit="1" customWidth="1"/>
    <col min="6" max="6" width="24.1640625" bestFit="1" customWidth="1"/>
    <col min="7" max="7" width="23.33203125" bestFit="1" customWidth="1"/>
    <col min="8" max="8" width="19.83203125" bestFit="1" customWidth="1"/>
    <col min="9" max="9" width="17.1640625" bestFit="1" customWidth="1"/>
    <col min="10" max="10" width="21.1640625" bestFit="1" customWidth="1"/>
    <col min="11" max="11" width="18.1640625" bestFit="1" customWidth="1"/>
    <col min="12" max="12" width="19.33203125" bestFit="1" customWidth="1"/>
    <col min="13" max="13" width="20.33203125" bestFit="1" customWidth="1"/>
    <col min="14" max="14" width="16.33203125" bestFit="1" customWidth="1"/>
    <col min="15" max="15" width="20.6640625" bestFit="1" customWidth="1"/>
    <col min="16" max="16" width="13.6640625" bestFit="1" customWidth="1"/>
    <col min="17" max="17" width="14.5" bestFit="1" customWidth="1"/>
    <col min="18" max="18" width="17.6640625" bestFit="1" customWidth="1"/>
    <col min="19" max="19" width="14.83203125" bestFit="1" customWidth="1"/>
    <col min="20" max="20" width="15.5" bestFit="1" customWidth="1"/>
    <col min="25" max="25" width="12.33203125" bestFit="1" customWidth="1"/>
    <col min="26" max="26" width="22.33203125" bestFit="1" customWidth="1"/>
  </cols>
  <sheetData>
    <row r="1" spans="1:20" x14ac:dyDescent="0.2">
      <c r="A1" t="s">
        <v>628</v>
      </c>
      <c r="B1" t="s">
        <v>629</v>
      </c>
      <c r="D1" t="s">
        <v>479</v>
      </c>
    </row>
    <row r="2" spans="1:20" hidden="1" x14ac:dyDescent="0.2">
      <c r="A2" t="s">
        <v>488</v>
      </c>
      <c r="B2">
        <v>2</v>
      </c>
      <c r="C2" t="str">
        <f>IF(B2&gt;4, "Yes", "No")</f>
        <v>No</v>
      </c>
      <c r="D2" t="s">
        <v>558</v>
      </c>
    </row>
    <row r="3" spans="1:20" hidden="1" x14ac:dyDescent="0.2">
      <c r="A3" t="s">
        <v>487</v>
      </c>
      <c r="B3">
        <v>2</v>
      </c>
      <c r="C3" t="str">
        <f t="shared" ref="C3:C66" si="0">IF(B3&gt;4, "Yes", "No")</f>
        <v>No</v>
      </c>
      <c r="D3" t="s">
        <v>558</v>
      </c>
    </row>
    <row r="4" spans="1:20" hidden="1" x14ac:dyDescent="0.2">
      <c r="A4" t="s">
        <v>630</v>
      </c>
      <c r="B4">
        <v>2</v>
      </c>
      <c r="C4" t="str">
        <f t="shared" si="0"/>
        <v>No</v>
      </c>
      <c r="D4" t="s">
        <v>558</v>
      </c>
    </row>
    <row r="5" spans="1:20" hidden="1" x14ac:dyDescent="0.2">
      <c r="A5" t="s">
        <v>631</v>
      </c>
      <c r="B5">
        <v>2</v>
      </c>
      <c r="C5" t="str">
        <f t="shared" si="0"/>
        <v>No</v>
      </c>
      <c r="D5" s="4" t="s">
        <v>558</v>
      </c>
    </row>
    <row r="6" spans="1:20" hidden="1" x14ac:dyDescent="0.2">
      <c r="A6" t="s">
        <v>632</v>
      </c>
      <c r="B6">
        <v>2</v>
      </c>
      <c r="C6" t="str">
        <f t="shared" si="0"/>
        <v>No</v>
      </c>
      <c r="D6" s="4" t="s">
        <v>558</v>
      </c>
    </row>
    <row r="7" spans="1:20" hidden="1" x14ac:dyDescent="0.2">
      <c r="A7" t="s">
        <v>483</v>
      </c>
      <c r="B7">
        <v>2</v>
      </c>
      <c r="C7" t="str">
        <f t="shared" si="0"/>
        <v>No</v>
      </c>
      <c r="D7" s="4" t="s">
        <v>558</v>
      </c>
    </row>
    <row r="8" spans="1:20" x14ac:dyDescent="0.2">
      <c r="A8" t="s">
        <v>541</v>
      </c>
      <c r="B8">
        <f>17+2*3+2*2</f>
        <v>27</v>
      </c>
      <c r="C8" t="str">
        <f t="shared" si="0"/>
        <v>Yes</v>
      </c>
      <c r="D8" s="6" t="s">
        <v>552</v>
      </c>
      <c r="E8" t="s">
        <v>633</v>
      </c>
      <c r="F8" t="s">
        <v>634</v>
      </c>
      <c r="G8" s="6" t="s">
        <v>542</v>
      </c>
      <c r="H8" t="s">
        <v>635</v>
      </c>
      <c r="I8" s="6" t="s">
        <v>555</v>
      </c>
      <c r="J8" t="s">
        <v>636</v>
      </c>
      <c r="K8" t="s">
        <v>637</v>
      </c>
      <c r="L8" t="s">
        <v>638</v>
      </c>
      <c r="M8" t="s">
        <v>639</v>
      </c>
      <c r="N8" t="s">
        <v>640</v>
      </c>
      <c r="O8" t="s">
        <v>641</v>
      </c>
      <c r="P8" t="s">
        <v>642</v>
      </c>
      <c r="Q8" t="s">
        <v>643</v>
      </c>
      <c r="R8" t="s">
        <v>644</v>
      </c>
      <c r="S8" t="s">
        <v>645</v>
      </c>
      <c r="T8" t="s">
        <v>646</v>
      </c>
    </row>
    <row r="9" spans="1:20" x14ac:dyDescent="0.2">
      <c r="A9" t="s">
        <v>647</v>
      </c>
      <c r="B9">
        <f>B8+1</f>
        <v>28</v>
      </c>
      <c r="C9" t="str">
        <f t="shared" si="0"/>
        <v>Yes</v>
      </c>
      <c r="D9" s="4" t="s">
        <v>541</v>
      </c>
    </row>
    <row r="10" spans="1:20" x14ac:dyDescent="0.2">
      <c r="A10" s="6" t="s">
        <v>542</v>
      </c>
      <c r="B10">
        <f>B12+B13+1</f>
        <v>5</v>
      </c>
      <c r="C10" t="str">
        <f t="shared" si="0"/>
        <v>Yes</v>
      </c>
      <c r="D10" s="7" t="s">
        <v>554</v>
      </c>
      <c r="E10" s="8" t="s">
        <v>553</v>
      </c>
    </row>
    <row r="11" spans="1:20" hidden="1" x14ac:dyDescent="0.2">
      <c r="A11" s="6" t="s">
        <v>552</v>
      </c>
      <c r="B11">
        <v>2</v>
      </c>
      <c r="C11" t="str">
        <f t="shared" si="0"/>
        <v>No</v>
      </c>
      <c r="D11" s="4" t="s">
        <v>648</v>
      </c>
      <c r="E11" t="s">
        <v>649</v>
      </c>
    </row>
    <row r="12" spans="1:20" hidden="1" x14ac:dyDescent="0.2">
      <c r="A12" s="8" t="s">
        <v>553</v>
      </c>
      <c r="B12">
        <v>2</v>
      </c>
      <c r="C12" t="str">
        <f t="shared" si="0"/>
        <v>No</v>
      </c>
      <c r="D12" s="4" t="s">
        <v>650</v>
      </c>
      <c r="E12" t="s">
        <v>651</v>
      </c>
    </row>
    <row r="13" spans="1:20" hidden="1" x14ac:dyDescent="0.2">
      <c r="A13" s="8" t="s">
        <v>554</v>
      </c>
      <c r="B13">
        <v>2</v>
      </c>
      <c r="C13" t="str">
        <f t="shared" si="0"/>
        <v>No</v>
      </c>
      <c r="D13" s="4" t="s">
        <v>652</v>
      </c>
      <c r="E13" t="s">
        <v>653</v>
      </c>
    </row>
    <row r="14" spans="1:20" hidden="1" x14ac:dyDescent="0.2">
      <c r="A14" s="6" t="s">
        <v>555</v>
      </c>
      <c r="B14">
        <v>2</v>
      </c>
      <c r="C14" t="str">
        <f t="shared" si="0"/>
        <v>No</v>
      </c>
      <c r="D14" s="4" t="s">
        <v>654</v>
      </c>
      <c r="E14" t="s">
        <v>655</v>
      </c>
    </row>
    <row r="15" spans="1:20" hidden="1" x14ac:dyDescent="0.2">
      <c r="A15" t="s">
        <v>547</v>
      </c>
      <c r="B15">
        <f>1+B16</f>
        <v>3</v>
      </c>
      <c r="C15" t="str">
        <f t="shared" si="0"/>
        <v>No</v>
      </c>
      <c r="D15" s="9" t="s">
        <v>546</v>
      </c>
    </row>
    <row r="16" spans="1:20" hidden="1" x14ac:dyDescent="0.2">
      <c r="A16" s="9" t="s">
        <v>546</v>
      </c>
      <c r="B16">
        <f>1+B17</f>
        <v>2</v>
      </c>
      <c r="C16" t="str">
        <f t="shared" si="0"/>
        <v>No</v>
      </c>
      <c r="D16" s="13" t="s">
        <v>545</v>
      </c>
    </row>
    <row r="17" spans="1:6" hidden="1" x14ac:dyDescent="0.2">
      <c r="A17" s="13" t="s">
        <v>545</v>
      </c>
      <c r="B17">
        <v>1</v>
      </c>
      <c r="C17" t="str">
        <f t="shared" si="0"/>
        <v>No</v>
      </c>
      <c r="D17" t="s">
        <v>656</v>
      </c>
    </row>
    <row r="18" spans="1:6" hidden="1" x14ac:dyDescent="0.2">
      <c r="A18" s="10" t="s">
        <v>548</v>
      </c>
      <c r="B18">
        <f>B19+1</f>
        <v>2</v>
      </c>
      <c r="C18" t="str">
        <f t="shared" si="0"/>
        <v>No</v>
      </c>
      <c r="D18" s="11" t="s">
        <v>551</v>
      </c>
    </row>
    <row r="19" spans="1:6" hidden="1" x14ac:dyDescent="0.2">
      <c r="A19" s="11" t="s">
        <v>551</v>
      </c>
      <c r="B19">
        <v>1</v>
      </c>
      <c r="C19" t="str">
        <f t="shared" si="0"/>
        <v>No</v>
      </c>
      <c r="D19" t="s">
        <v>657</v>
      </c>
    </row>
    <row r="20" spans="1:6" hidden="1" x14ac:dyDescent="0.2">
      <c r="A20" t="s">
        <v>511</v>
      </c>
      <c r="B20">
        <f>1+B18</f>
        <v>3</v>
      </c>
      <c r="C20" t="str">
        <f t="shared" si="0"/>
        <v>No</v>
      </c>
      <c r="D20" s="10" t="s">
        <v>548</v>
      </c>
    </row>
    <row r="21" spans="1:6" hidden="1" x14ac:dyDescent="0.2">
      <c r="A21" t="s">
        <v>514</v>
      </c>
      <c r="B21">
        <f>3+B22</f>
        <v>4</v>
      </c>
      <c r="C21" t="str">
        <f t="shared" si="0"/>
        <v>No</v>
      </c>
      <c r="D21" t="s">
        <v>658</v>
      </c>
      <c r="E21" s="12" t="s">
        <v>550</v>
      </c>
      <c r="F21" t="s">
        <v>659</v>
      </c>
    </row>
    <row r="22" spans="1:6" hidden="1" x14ac:dyDescent="0.2">
      <c r="A22" s="12" t="s">
        <v>550</v>
      </c>
      <c r="B22">
        <v>1</v>
      </c>
      <c r="C22" t="str">
        <f t="shared" si="0"/>
        <v>No</v>
      </c>
      <c r="D22" t="s">
        <v>660</v>
      </c>
    </row>
    <row r="23" spans="1:6" hidden="1" x14ac:dyDescent="0.2">
      <c r="A23" t="s">
        <v>558</v>
      </c>
      <c r="B23">
        <v>1</v>
      </c>
      <c r="C23" t="str">
        <f t="shared" si="0"/>
        <v>No</v>
      </c>
      <c r="D23" s="4" t="s">
        <v>661</v>
      </c>
    </row>
    <row r="24" spans="1:6" hidden="1" x14ac:dyDescent="0.2">
      <c r="A24" t="s">
        <v>556</v>
      </c>
      <c r="B24">
        <v>3</v>
      </c>
      <c r="C24" t="str">
        <f t="shared" si="0"/>
        <v>No</v>
      </c>
      <c r="D24" s="4" t="s">
        <v>662</v>
      </c>
      <c r="E24" t="s">
        <v>663</v>
      </c>
      <c r="F24" t="s">
        <v>664</v>
      </c>
    </row>
    <row r="25" spans="1:6" x14ac:dyDescent="0.2">
      <c r="A25" t="s">
        <v>665</v>
      </c>
      <c r="B25">
        <f>3+B26+B27+B28</f>
        <v>7</v>
      </c>
      <c r="C25" t="str">
        <f t="shared" si="0"/>
        <v>Yes</v>
      </c>
      <c r="D25" s="2" t="s">
        <v>494</v>
      </c>
      <c r="E25" s="2" t="s">
        <v>496</v>
      </c>
      <c r="F25" s="2" t="s">
        <v>607</v>
      </c>
    </row>
    <row r="26" spans="1:6" hidden="1" x14ac:dyDescent="0.2">
      <c r="A26" s="2" t="s">
        <v>607</v>
      </c>
      <c r="B26">
        <v>1</v>
      </c>
      <c r="C26" t="str">
        <f t="shared" si="0"/>
        <v>No</v>
      </c>
      <c r="D26" t="s">
        <v>666</v>
      </c>
    </row>
    <row r="27" spans="1:6" hidden="1" x14ac:dyDescent="0.2">
      <c r="A27" s="2" t="s">
        <v>494</v>
      </c>
      <c r="B27">
        <v>1</v>
      </c>
      <c r="C27" t="str">
        <f t="shared" si="0"/>
        <v>No</v>
      </c>
      <c r="D27" t="s">
        <v>667</v>
      </c>
    </row>
    <row r="28" spans="1:6" hidden="1" x14ac:dyDescent="0.2">
      <c r="A28" s="2" t="s">
        <v>496</v>
      </c>
      <c r="B28">
        <v>2</v>
      </c>
      <c r="C28" t="str">
        <f t="shared" si="0"/>
        <v>No</v>
      </c>
      <c r="D28" t="s">
        <v>668</v>
      </c>
      <c r="E28" t="s">
        <v>669</v>
      </c>
    </row>
    <row r="29" spans="1:6" hidden="1" x14ac:dyDescent="0.2">
      <c r="A29" t="s">
        <v>482</v>
      </c>
      <c r="B29">
        <v>1</v>
      </c>
      <c r="C29" t="str">
        <f t="shared" si="0"/>
        <v>No</v>
      </c>
      <c r="D29" s="4" t="s">
        <v>670</v>
      </c>
    </row>
    <row r="30" spans="1:6" hidden="1" x14ac:dyDescent="0.2">
      <c r="A30" t="s">
        <v>562</v>
      </c>
      <c r="B30">
        <f>2+B31</f>
        <v>3</v>
      </c>
      <c r="C30" t="str">
        <f t="shared" si="0"/>
        <v>No</v>
      </c>
      <c r="D30" s="62" t="s">
        <v>489</v>
      </c>
      <c r="E30" t="s">
        <v>672</v>
      </c>
    </row>
    <row r="31" spans="1:6" hidden="1" x14ac:dyDescent="0.2">
      <c r="A31" s="62" t="s">
        <v>489</v>
      </c>
      <c r="B31">
        <v>1</v>
      </c>
      <c r="C31" t="str">
        <f t="shared" si="0"/>
        <v>No</v>
      </c>
      <c r="D31" t="s">
        <v>671</v>
      </c>
    </row>
    <row r="32" spans="1:6" hidden="1" x14ac:dyDescent="0.2">
      <c r="A32" s="9" t="s">
        <v>490</v>
      </c>
      <c r="B32">
        <v>1</v>
      </c>
      <c r="C32" t="str">
        <f t="shared" si="0"/>
        <v>No</v>
      </c>
      <c r="D32" t="s">
        <v>673</v>
      </c>
    </row>
    <row r="33" spans="1:16" hidden="1" x14ac:dyDescent="0.2">
      <c r="A33" t="s">
        <v>491</v>
      </c>
      <c r="B33">
        <f>1+B32</f>
        <v>2</v>
      </c>
      <c r="C33" t="str">
        <f t="shared" si="0"/>
        <v>No</v>
      </c>
      <c r="D33" s="9" t="s">
        <v>490</v>
      </c>
    </row>
    <row r="34" spans="1:16" hidden="1" x14ac:dyDescent="0.2">
      <c r="A34" s="13" t="s">
        <v>492</v>
      </c>
      <c r="B34">
        <v>2</v>
      </c>
      <c r="C34" t="str">
        <f t="shared" si="0"/>
        <v>No</v>
      </c>
      <c r="D34" t="s">
        <v>674</v>
      </c>
      <c r="E34" t="s">
        <v>675</v>
      </c>
    </row>
    <row r="35" spans="1:16" hidden="1" x14ac:dyDescent="0.2">
      <c r="A35" t="s">
        <v>493</v>
      </c>
      <c r="B35">
        <f>1+B34</f>
        <v>3</v>
      </c>
      <c r="C35" t="str">
        <f t="shared" si="0"/>
        <v>No</v>
      </c>
      <c r="D35" s="13" t="s">
        <v>676</v>
      </c>
    </row>
    <row r="36" spans="1:16" hidden="1" x14ac:dyDescent="0.2">
      <c r="A36" t="s">
        <v>559</v>
      </c>
      <c r="B36">
        <v>1</v>
      </c>
      <c r="C36" t="str">
        <f t="shared" si="0"/>
        <v>No</v>
      </c>
      <c r="D36" t="s">
        <v>677</v>
      </c>
    </row>
    <row r="37" spans="1:16" hidden="1" x14ac:dyDescent="0.2">
      <c r="A37" t="s">
        <v>560</v>
      </c>
      <c r="B37">
        <v>1</v>
      </c>
      <c r="C37" t="str">
        <f t="shared" si="0"/>
        <v>No</v>
      </c>
      <c r="D37" t="s">
        <v>678</v>
      </c>
    </row>
    <row r="38" spans="1:16" hidden="1" x14ac:dyDescent="0.2">
      <c r="A38" t="s">
        <v>561</v>
      </c>
      <c r="B38">
        <v>1</v>
      </c>
      <c r="C38" t="str">
        <f t="shared" si="0"/>
        <v>No</v>
      </c>
      <c r="D38" t="s">
        <v>679</v>
      </c>
    </row>
    <row r="39" spans="1:16" hidden="1" x14ac:dyDescent="0.2">
      <c r="A39" t="s">
        <v>563</v>
      </c>
      <c r="B39">
        <v>1</v>
      </c>
      <c r="C39" t="str">
        <f t="shared" si="0"/>
        <v>No</v>
      </c>
      <c r="D39" t="s">
        <v>680</v>
      </c>
    </row>
    <row r="40" spans="1:16" hidden="1" x14ac:dyDescent="0.2">
      <c r="A40" t="s">
        <v>564</v>
      </c>
      <c r="B40">
        <v>1</v>
      </c>
      <c r="C40" t="str">
        <f t="shared" si="0"/>
        <v>No</v>
      </c>
      <c r="D40" t="s">
        <v>681</v>
      </c>
    </row>
    <row r="41" spans="1:16" hidden="1" x14ac:dyDescent="0.2">
      <c r="A41" t="s">
        <v>572</v>
      </c>
      <c r="B41">
        <v>1</v>
      </c>
      <c r="C41" t="str">
        <f t="shared" si="0"/>
        <v>No</v>
      </c>
      <c r="D41" t="s">
        <v>682</v>
      </c>
    </row>
    <row r="42" spans="1:16" hidden="1" x14ac:dyDescent="0.2">
      <c r="A42" t="s">
        <v>573</v>
      </c>
      <c r="B42">
        <v>1</v>
      </c>
      <c r="C42" t="str">
        <f t="shared" si="0"/>
        <v>No</v>
      </c>
      <c r="D42" t="s">
        <v>683</v>
      </c>
    </row>
    <row r="43" spans="1:16" hidden="1" x14ac:dyDescent="0.2">
      <c r="A43" t="s">
        <v>574</v>
      </c>
      <c r="B43">
        <v>1</v>
      </c>
      <c r="C43" t="str">
        <f t="shared" si="0"/>
        <v>No</v>
      </c>
      <c r="D43" t="s">
        <v>684</v>
      </c>
    </row>
    <row r="44" spans="1:16" hidden="1" x14ac:dyDescent="0.2">
      <c r="A44" s="14" t="s">
        <v>497</v>
      </c>
      <c r="B44">
        <v>1</v>
      </c>
      <c r="C44" t="str">
        <f t="shared" si="0"/>
        <v>No</v>
      </c>
      <c r="D44" t="s">
        <v>685</v>
      </c>
    </row>
    <row r="45" spans="1:16" hidden="1" x14ac:dyDescent="0.2">
      <c r="A45" t="s">
        <v>498</v>
      </c>
      <c r="B45">
        <f>1+B44</f>
        <v>2</v>
      </c>
      <c r="C45" t="str">
        <f t="shared" si="0"/>
        <v>No</v>
      </c>
      <c r="D45" s="14" t="s">
        <v>497</v>
      </c>
    </row>
    <row r="46" spans="1:16" hidden="1" x14ac:dyDescent="0.2">
      <c r="A46" t="s">
        <v>500</v>
      </c>
      <c r="B46">
        <v>2</v>
      </c>
      <c r="C46" t="str">
        <f t="shared" si="0"/>
        <v>No</v>
      </c>
      <c r="D46" t="s">
        <v>686</v>
      </c>
      <c r="E46" t="s">
        <v>687</v>
      </c>
    </row>
    <row r="47" spans="1:16" x14ac:dyDescent="0.2">
      <c r="A47" t="s">
        <v>499</v>
      </c>
      <c r="B47">
        <f>COLUMNS(D47:P47)+B48+B49+B50</f>
        <v>16</v>
      </c>
      <c r="C47" t="str">
        <f t="shared" si="0"/>
        <v>Yes</v>
      </c>
      <c r="D47" t="s">
        <v>688</v>
      </c>
      <c r="E47" t="s">
        <v>672</v>
      </c>
      <c r="F47" t="s">
        <v>689</v>
      </c>
      <c r="G47" t="s">
        <v>690</v>
      </c>
      <c r="H47" t="s">
        <v>691</v>
      </c>
      <c r="I47" t="s">
        <v>692</v>
      </c>
      <c r="J47" t="s">
        <v>693</v>
      </c>
      <c r="K47" s="15" t="s">
        <v>605</v>
      </c>
      <c r="L47" t="s">
        <v>694</v>
      </c>
      <c r="M47" t="s">
        <v>695</v>
      </c>
      <c r="N47" t="s">
        <v>696</v>
      </c>
      <c r="O47" s="15" t="s">
        <v>613</v>
      </c>
      <c r="P47" s="15" t="s">
        <v>615</v>
      </c>
    </row>
    <row r="48" spans="1:16" hidden="1" x14ac:dyDescent="0.2">
      <c r="A48" s="15" t="s">
        <v>605</v>
      </c>
      <c r="B48">
        <v>1</v>
      </c>
      <c r="C48" t="str">
        <f t="shared" si="0"/>
        <v>No</v>
      </c>
      <c r="D48" t="s">
        <v>697</v>
      </c>
    </row>
    <row r="49" spans="1:15" hidden="1" x14ac:dyDescent="0.2">
      <c r="A49" s="15" t="s">
        <v>613</v>
      </c>
      <c r="B49">
        <v>1</v>
      </c>
      <c r="C49" t="str">
        <f t="shared" si="0"/>
        <v>No</v>
      </c>
      <c r="D49" t="s">
        <v>698</v>
      </c>
    </row>
    <row r="50" spans="1:15" hidden="1" x14ac:dyDescent="0.2">
      <c r="A50" s="15" t="s">
        <v>615</v>
      </c>
      <c r="B50">
        <v>1</v>
      </c>
      <c r="C50" t="str">
        <f t="shared" si="0"/>
        <v>No</v>
      </c>
      <c r="D50" t="s">
        <v>699</v>
      </c>
    </row>
    <row r="51" spans="1:15" hidden="1" x14ac:dyDescent="0.2">
      <c r="A51" t="s">
        <v>501</v>
      </c>
      <c r="B51">
        <v>1</v>
      </c>
      <c r="C51" t="str">
        <f t="shared" si="0"/>
        <v>No</v>
      </c>
      <c r="D51" t="s">
        <v>700</v>
      </c>
    </row>
    <row r="52" spans="1:15" hidden="1" x14ac:dyDescent="0.2">
      <c r="A52" t="s">
        <v>502</v>
      </c>
      <c r="B52">
        <v>1</v>
      </c>
      <c r="C52" t="str">
        <f t="shared" si="0"/>
        <v>No</v>
      </c>
      <c r="D52" t="s">
        <v>701</v>
      </c>
    </row>
    <row r="53" spans="1:15" hidden="1" x14ac:dyDescent="0.2">
      <c r="A53" t="s">
        <v>503</v>
      </c>
      <c r="B53">
        <v>1</v>
      </c>
      <c r="C53" t="str">
        <f t="shared" si="0"/>
        <v>No</v>
      </c>
      <c r="D53" t="s">
        <v>702</v>
      </c>
    </row>
    <row r="54" spans="1:15" hidden="1" x14ac:dyDescent="0.2">
      <c r="A54" t="s">
        <v>505</v>
      </c>
      <c r="B54">
        <f>1+B55</f>
        <v>2</v>
      </c>
      <c r="C54" t="str">
        <f t="shared" si="0"/>
        <v>No</v>
      </c>
      <c r="D54" s="16" t="s">
        <v>506</v>
      </c>
    </row>
    <row r="55" spans="1:15" hidden="1" x14ac:dyDescent="0.2">
      <c r="A55" s="16" t="s">
        <v>506</v>
      </c>
      <c r="B55">
        <v>1</v>
      </c>
      <c r="C55" t="str">
        <f t="shared" si="0"/>
        <v>No</v>
      </c>
      <c r="D55" t="s">
        <v>703</v>
      </c>
    </row>
    <row r="56" spans="1:15" hidden="1" x14ac:dyDescent="0.2">
      <c r="A56" t="s">
        <v>507</v>
      </c>
      <c r="B56">
        <v>1</v>
      </c>
      <c r="C56" t="str">
        <f t="shared" si="0"/>
        <v>No</v>
      </c>
      <c r="D56" t="s">
        <v>704</v>
      </c>
    </row>
    <row r="57" spans="1:15" x14ac:dyDescent="0.2">
      <c r="A57" t="s">
        <v>509</v>
      </c>
      <c r="B57">
        <f>COLUMNS(D57:H57)</f>
        <v>5</v>
      </c>
      <c r="C57" t="str">
        <f t="shared" si="0"/>
        <v>Yes</v>
      </c>
      <c r="D57" t="s">
        <v>705</v>
      </c>
      <c r="E57" t="s">
        <v>706</v>
      </c>
      <c r="F57" t="s">
        <v>707</v>
      </c>
      <c r="G57" t="s">
        <v>708</v>
      </c>
      <c r="H57" t="s">
        <v>709</v>
      </c>
    </row>
    <row r="58" spans="1:15" hidden="1" x14ac:dyDescent="0.2">
      <c r="A58" t="s">
        <v>512</v>
      </c>
      <c r="B58">
        <v>2</v>
      </c>
      <c r="C58" t="str">
        <f t="shared" si="0"/>
        <v>No</v>
      </c>
      <c r="D58" t="s">
        <v>710</v>
      </c>
      <c r="E58" t="s">
        <v>711</v>
      </c>
    </row>
    <row r="59" spans="1:15" x14ac:dyDescent="0.2">
      <c r="A59" t="s">
        <v>515</v>
      </c>
      <c r="B59">
        <f>2+B60</f>
        <v>16</v>
      </c>
      <c r="C59" t="str">
        <f t="shared" si="0"/>
        <v>Yes</v>
      </c>
      <c r="D59" s="12" t="s">
        <v>516</v>
      </c>
      <c r="E59" t="s">
        <v>712</v>
      </c>
    </row>
    <row r="60" spans="1:15" x14ac:dyDescent="0.2">
      <c r="A60" s="12" t="s">
        <v>516</v>
      </c>
      <c r="B60">
        <f>COLUMNS(D60:O60)+B61+B62</f>
        <v>14</v>
      </c>
      <c r="C60" t="str">
        <f t="shared" si="0"/>
        <v>Yes</v>
      </c>
      <c r="D60" t="s">
        <v>713</v>
      </c>
      <c r="E60" t="s">
        <v>714</v>
      </c>
      <c r="F60" s="17" t="s">
        <v>517</v>
      </c>
      <c r="G60" t="s">
        <v>715</v>
      </c>
      <c r="H60" t="s">
        <v>716</v>
      </c>
      <c r="I60" s="17" t="s">
        <v>518</v>
      </c>
      <c r="J60" t="s">
        <v>717</v>
      </c>
      <c r="K60" t="s">
        <v>718</v>
      </c>
      <c r="L60" t="s">
        <v>719</v>
      </c>
      <c r="M60" t="s">
        <v>720</v>
      </c>
      <c r="N60" t="s">
        <v>721</v>
      </c>
      <c r="O60" t="s">
        <v>722</v>
      </c>
    </row>
    <row r="61" spans="1:15" hidden="1" x14ac:dyDescent="0.2">
      <c r="A61" s="17" t="s">
        <v>517</v>
      </c>
      <c r="B61">
        <v>1</v>
      </c>
      <c r="C61" t="str">
        <f t="shared" si="0"/>
        <v>No</v>
      </c>
      <c r="D61" t="s">
        <v>723</v>
      </c>
    </row>
    <row r="62" spans="1:15" hidden="1" x14ac:dyDescent="0.2">
      <c r="A62" s="17" t="s">
        <v>518</v>
      </c>
      <c r="B62">
        <v>1</v>
      </c>
      <c r="C62" t="str">
        <f t="shared" si="0"/>
        <v>No</v>
      </c>
      <c r="D62" t="s">
        <v>724</v>
      </c>
    </row>
    <row r="63" spans="1:15" hidden="1" x14ac:dyDescent="0.2">
      <c r="A63" t="s">
        <v>578</v>
      </c>
      <c r="B63">
        <v>1</v>
      </c>
      <c r="C63" t="str">
        <f t="shared" si="0"/>
        <v>No</v>
      </c>
      <c r="D63" t="s">
        <v>725</v>
      </c>
    </row>
    <row r="64" spans="1:15" hidden="1" x14ac:dyDescent="0.2">
      <c r="A64" t="s">
        <v>584</v>
      </c>
      <c r="B64">
        <v>1</v>
      </c>
      <c r="C64" t="str">
        <f t="shared" si="0"/>
        <v>No</v>
      </c>
      <c r="D64" t="s">
        <v>726</v>
      </c>
    </row>
    <row r="65" spans="1:26" hidden="1" x14ac:dyDescent="0.2">
      <c r="A65" t="s">
        <v>585</v>
      </c>
      <c r="B65">
        <v>1</v>
      </c>
      <c r="C65" t="str">
        <f t="shared" si="0"/>
        <v>No</v>
      </c>
      <c r="D65" t="s">
        <v>726</v>
      </c>
    </row>
    <row r="66" spans="1:26" x14ac:dyDescent="0.2">
      <c r="A66" t="s">
        <v>591</v>
      </c>
      <c r="B66">
        <f>1+B67</f>
        <v>6</v>
      </c>
      <c r="C66" t="str">
        <f t="shared" si="0"/>
        <v>Yes</v>
      </c>
      <c r="D66" s="18" t="s">
        <v>565</v>
      </c>
    </row>
    <row r="67" spans="1:26" x14ac:dyDescent="0.2">
      <c r="A67" s="18" t="s">
        <v>565</v>
      </c>
      <c r="B67">
        <f>3+B68</f>
        <v>5</v>
      </c>
      <c r="C67" t="str">
        <f t="shared" ref="C67:C130" si="1">IF(B67&gt;4, "Yes", "No")</f>
        <v>Yes</v>
      </c>
      <c r="D67" t="s">
        <v>727</v>
      </c>
      <c r="E67" t="s">
        <v>728</v>
      </c>
      <c r="F67" s="19" t="s">
        <v>504</v>
      </c>
    </row>
    <row r="68" spans="1:26" hidden="1" x14ac:dyDescent="0.2">
      <c r="A68" s="19" t="s">
        <v>504</v>
      </c>
      <c r="B68">
        <v>2</v>
      </c>
      <c r="C68" t="str">
        <f t="shared" si="1"/>
        <v>No</v>
      </c>
      <c r="D68" t="s">
        <v>729</v>
      </c>
      <c r="E68" t="s">
        <v>730</v>
      </c>
    </row>
    <row r="69" spans="1:26" hidden="1" x14ac:dyDescent="0.2">
      <c r="A69" t="s">
        <v>592</v>
      </c>
      <c r="B69">
        <v>1</v>
      </c>
      <c r="C69" t="str">
        <f t="shared" si="1"/>
        <v>No</v>
      </c>
      <c r="D69" t="s">
        <v>731</v>
      </c>
    </row>
    <row r="70" spans="1:26" hidden="1" x14ac:dyDescent="0.2">
      <c r="A70" t="s">
        <v>513</v>
      </c>
      <c r="B70">
        <v>1</v>
      </c>
      <c r="C70" t="str">
        <f t="shared" si="1"/>
        <v>No</v>
      </c>
      <c r="D70" t="s">
        <v>732</v>
      </c>
    </row>
    <row r="71" spans="1:26" x14ac:dyDescent="0.2">
      <c r="A71" t="s">
        <v>519</v>
      </c>
      <c r="B71">
        <f>COLUMNS(D71:Z71)+B72+B73+B74+B80+B82+B84+B90+B91</f>
        <v>70</v>
      </c>
      <c r="C71" t="str">
        <f t="shared" si="1"/>
        <v>Yes</v>
      </c>
      <c r="D71" t="s">
        <v>733</v>
      </c>
      <c r="E71" s="20" t="s">
        <v>734</v>
      </c>
      <c r="F71" t="s">
        <v>735</v>
      </c>
      <c r="G71" s="20" t="s">
        <v>521</v>
      </c>
      <c r="H71" s="20" t="s">
        <v>522</v>
      </c>
      <c r="I71" t="s">
        <v>736</v>
      </c>
      <c r="J71" t="s">
        <v>737</v>
      </c>
      <c r="K71" s="20" t="s">
        <v>528</v>
      </c>
      <c r="L71" s="20" t="s">
        <v>531</v>
      </c>
      <c r="M71" s="20" t="s">
        <v>534</v>
      </c>
      <c r="N71" t="s">
        <v>738</v>
      </c>
      <c r="O71" t="s">
        <v>739</v>
      </c>
      <c r="P71" t="s">
        <v>740</v>
      </c>
      <c r="Q71" t="s">
        <v>741</v>
      </c>
      <c r="R71" s="20" t="s">
        <v>540</v>
      </c>
      <c r="S71" t="s">
        <v>742</v>
      </c>
      <c r="T71" t="s">
        <v>743</v>
      </c>
      <c r="U71" t="s">
        <v>744</v>
      </c>
      <c r="V71" t="s">
        <v>745</v>
      </c>
      <c r="W71" s="20" t="s">
        <v>481</v>
      </c>
      <c r="X71" t="s">
        <v>746</v>
      </c>
      <c r="Y71" t="s">
        <v>747</v>
      </c>
      <c r="Z71" t="s">
        <v>748</v>
      </c>
    </row>
    <row r="72" spans="1:26" x14ac:dyDescent="0.2">
      <c r="A72" s="20" t="s">
        <v>734</v>
      </c>
      <c r="B72">
        <f>COLUMNS(D72:J72)</f>
        <v>7</v>
      </c>
      <c r="C72" t="str">
        <f t="shared" si="1"/>
        <v>Yes</v>
      </c>
      <c r="D72" t="s">
        <v>777</v>
      </c>
      <c r="E72" t="s">
        <v>778</v>
      </c>
      <c r="F72" t="s">
        <v>1083</v>
      </c>
      <c r="G72" t="s">
        <v>780</v>
      </c>
      <c r="H72" t="s">
        <v>781</v>
      </c>
      <c r="I72" t="s">
        <v>782</v>
      </c>
      <c r="J72" t="s">
        <v>1082</v>
      </c>
      <c r="K72" s="20"/>
      <c r="L72" s="20"/>
      <c r="M72" s="20"/>
      <c r="R72" s="20"/>
      <c r="W72" s="20"/>
    </row>
    <row r="73" spans="1:26" hidden="1" x14ac:dyDescent="0.2">
      <c r="A73" s="20" t="s">
        <v>521</v>
      </c>
      <c r="B73">
        <v>2</v>
      </c>
      <c r="C73" t="str">
        <f t="shared" si="1"/>
        <v>No</v>
      </c>
      <c r="D73" t="s">
        <v>749</v>
      </c>
      <c r="E73" t="s">
        <v>750</v>
      </c>
    </row>
    <row r="74" spans="1:26" x14ac:dyDescent="0.2">
      <c r="A74" s="20" t="s">
        <v>522</v>
      </c>
      <c r="B74">
        <f>4+B75+B76+B77</f>
        <v>11</v>
      </c>
      <c r="C74" t="str">
        <f t="shared" si="1"/>
        <v>Yes</v>
      </c>
      <c r="D74" s="11" t="s">
        <v>524</v>
      </c>
      <c r="E74" s="11" t="s">
        <v>525</v>
      </c>
      <c r="F74" t="s">
        <v>751</v>
      </c>
      <c r="G74" s="11" t="s">
        <v>523</v>
      </c>
    </row>
    <row r="75" spans="1:26" hidden="1" x14ac:dyDescent="0.2">
      <c r="A75" s="11" t="s">
        <v>524</v>
      </c>
      <c r="B75">
        <v>1</v>
      </c>
      <c r="C75" t="str">
        <f t="shared" si="1"/>
        <v>No</v>
      </c>
      <c r="D75" t="s">
        <v>752</v>
      </c>
    </row>
    <row r="76" spans="1:26" hidden="1" x14ac:dyDescent="0.2">
      <c r="A76" s="11" t="s">
        <v>525</v>
      </c>
      <c r="B76">
        <v>1</v>
      </c>
      <c r="C76" t="str">
        <f t="shared" si="1"/>
        <v>No</v>
      </c>
      <c r="D76" t="s">
        <v>753</v>
      </c>
    </row>
    <row r="77" spans="1:26" x14ac:dyDescent="0.2">
      <c r="A77" s="11" t="s">
        <v>523</v>
      </c>
      <c r="B77">
        <f>3+B78+B79</f>
        <v>5</v>
      </c>
      <c r="C77" t="str">
        <f t="shared" si="1"/>
        <v>Yes</v>
      </c>
      <c r="D77" s="21" t="s">
        <v>526</v>
      </c>
      <c r="E77" s="21" t="s">
        <v>527</v>
      </c>
      <c r="F77" t="s">
        <v>754</v>
      </c>
    </row>
    <row r="78" spans="1:26" hidden="1" x14ac:dyDescent="0.2">
      <c r="A78" s="21" t="s">
        <v>526</v>
      </c>
      <c r="B78">
        <v>1</v>
      </c>
      <c r="C78" t="str">
        <f t="shared" si="1"/>
        <v>No</v>
      </c>
      <c r="D78" t="s">
        <v>755</v>
      </c>
    </row>
    <row r="79" spans="1:26" hidden="1" x14ac:dyDescent="0.2">
      <c r="A79" s="21" t="s">
        <v>527</v>
      </c>
      <c r="B79">
        <v>1</v>
      </c>
      <c r="C79" t="str">
        <f t="shared" si="1"/>
        <v>No</v>
      </c>
      <c r="D79" t="s">
        <v>756</v>
      </c>
    </row>
    <row r="80" spans="1:26" hidden="1" x14ac:dyDescent="0.2">
      <c r="A80" s="20" t="s">
        <v>528</v>
      </c>
      <c r="B80">
        <f>1+B81</f>
        <v>3</v>
      </c>
      <c r="C80" t="str">
        <f t="shared" si="1"/>
        <v>No</v>
      </c>
      <c r="D80" s="22" t="s">
        <v>530</v>
      </c>
    </row>
    <row r="81" spans="1:86" hidden="1" x14ac:dyDescent="0.2">
      <c r="A81" s="22" t="s">
        <v>530</v>
      </c>
      <c r="B81">
        <v>2</v>
      </c>
      <c r="C81" t="str">
        <f t="shared" si="1"/>
        <v>No</v>
      </c>
      <c r="D81" t="s">
        <v>757</v>
      </c>
      <c r="E81" t="s">
        <v>758</v>
      </c>
    </row>
    <row r="82" spans="1:86" hidden="1" x14ac:dyDescent="0.2">
      <c r="A82" s="20" t="s">
        <v>531</v>
      </c>
      <c r="B82">
        <f>1+B83</f>
        <v>3</v>
      </c>
      <c r="C82" t="str">
        <f t="shared" si="1"/>
        <v>No</v>
      </c>
      <c r="D82" s="23" t="s">
        <v>533</v>
      </c>
    </row>
    <row r="83" spans="1:86" hidden="1" x14ac:dyDescent="0.2">
      <c r="A83" s="23" t="s">
        <v>533</v>
      </c>
      <c r="B83">
        <v>2</v>
      </c>
      <c r="C83" t="str">
        <f t="shared" si="1"/>
        <v>No</v>
      </c>
      <c r="D83" t="s">
        <v>759</v>
      </c>
      <c r="E83" t="s">
        <v>760</v>
      </c>
    </row>
    <row r="84" spans="1:86" x14ac:dyDescent="0.2">
      <c r="A84" s="20" t="s">
        <v>534</v>
      </c>
      <c r="B84">
        <f>2+B85</f>
        <v>8</v>
      </c>
      <c r="C84" t="str">
        <f t="shared" si="1"/>
        <v>Yes</v>
      </c>
      <c r="D84" s="24" t="s">
        <v>535</v>
      </c>
      <c r="E84" t="s">
        <v>761</v>
      </c>
    </row>
    <row r="85" spans="1:86" x14ac:dyDescent="0.2">
      <c r="A85" s="24" t="s">
        <v>535</v>
      </c>
      <c r="B85">
        <f>1+B86+B87</f>
        <v>6</v>
      </c>
      <c r="C85" t="str">
        <f t="shared" si="1"/>
        <v>Yes</v>
      </c>
      <c r="D85" s="25" t="s">
        <v>536</v>
      </c>
      <c r="E85" s="13" t="s">
        <v>537</v>
      </c>
    </row>
    <row r="86" spans="1:86" hidden="1" x14ac:dyDescent="0.2">
      <c r="A86" s="25" t="s">
        <v>536</v>
      </c>
      <c r="B86">
        <v>1</v>
      </c>
      <c r="C86" t="str">
        <f t="shared" si="1"/>
        <v>No</v>
      </c>
      <c r="D86" t="s">
        <v>762</v>
      </c>
    </row>
    <row r="87" spans="1:86" hidden="1" x14ac:dyDescent="0.2">
      <c r="A87" s="13" t="s">
        <v>537</v>
      </c>
      <c r="B87">
        <f>2+B88+B89</f>
        <v>4</v>
      </c>
      <c r="C87" t="str">
        <f t="shared" si="1"/>
        <v>No</v>
      </c>
      <c r="D87" s="26" t="s">
        <v>538</v>
      </c>
      <c r="E87" s="26" t="s">
        <v>539</v>
      </c>
    </row>
    <row r="88" spans="1:86" hidden="1" x14ac:dyDescent="0.2">
      <c r="A88" s="26" t="s">
        <v>538</v>
      </c>
      <c r="B88">
        <v>1</v>
      </c>
      <c r="C88" t="str">
        <f t="shared" si="1"/>
        <v>No</v>
      </c>
      <c r="D88" t="s">
        <v>763</v>
      </c>
    </row>
    <row r="89" spans="1:86" hidden="1" x14ac:dyDescent="0.2">
      <c r="A89" s="26" t="s">
        <v>539</v>
      </c>
      <c r="B89">
        <v>1</v>
      </c>
      <c r="C89" t="str">
        <f t="shared" si="1"/>
        <v>No</v>
      </c>
      <c r="D89" t="s">
        <v>763</v>
      </c>
    </row>
    <row r="90" spans="1:86" hidden="1" x14ac:dyDescent="0.2">
      <c r="A90" s="20" t="s">
        <v>540</v>
      </c>
      <c r="B90">
        <v>3</v>
      </c>
      <c r="C90" t="str">
        <f t="shared" si="1"/>
        <v>No</v>
      </c>
      <c r="D90" t="s">
        <v>764</v>
      </c>
      <c r="E90" t="s">
        <v>765</v>
      </c>
      <c r="F90" t="s">
        <v>766</v>
      </c>
    </row>
    <row r="91" spans="1:86" x14ac:dyDescent="0.2">
      <c r="A91" s="20" t="s">
        <v>481</v>
      </c>
      <c r="B91">
        <v>10</v>
      </c>
      <c r="C91" t="str">
        <f t="shared" si="1"/>
        <v>Yes</v>
      </c>
      <c r="D91" t="s">
        <v>767</v>
      </c>
      <c r="E91" t="s">
        <v>768</v>
      </c>
      <c r="F91" t="s">
        <v>769</v>
      </c>
      <c r="G91" t="s">
        <v>770</v>
      </c>
      <c r="H91" t="s">
        <v>771</v>
      </c>
      <c r="I91" t="s">
        <v>772</v>
      </c>
      <c r="J91" t="s">
        <v>773</v>
      </c>
      <c r="K91" t="s">
        <v>774</v>
      </c>
      <c r="L91" t="s">
        <v>775</v>
      </c>
      <c r="M91" t="s">
        <v>776</v>
      </c>
    </row>
    <row r="92" spans="1:86" x14ac:dyDescent="0.2">
      <c r="A92" t="s">
        <v>532</v>
      </c>
      <c r="B92">
        <f>2+B81+B83</f>
        <v>6</v>
      </c>
      <c r="C92" t="str">
        <f t="shared" si="1"/>
        <v>Yes</v>
      </c>
      <c r="D92" s="22" t="s">
        <v>530</v>
      </c>
      <c r="E92" s="23" t="s">
        <v>533</v>
      </c>
    </row>
    <row r="93" spans="1:86" x14ac:dyDescent="0.2">
      <c r="A93" t="s">
        <v>520</v>
      </c>
      <c r="B93">
        <f>COLUMNS(D93:J93)</f>
        <v>7</v>
      </c>
      <c r="C93" t="str">
        <f t="shared" si="1"/>
        <v>Yes</v>
      </c>
      <c r="D93" t="s">
        <v>777</v>
      </c>
      <c r="E93" t="s">
        <v>778</v>
      </c>
      <c r="F93" t="s">
        <v>779</v>
      </c>
      <c r="G93" t="s">
        <v>780</v>
      </c>
      <c r="H93" t="s">
        <v>781</v>
      </c>
      <c r="I93" t="s">
        <v>782</v>
      </c>
      <c r="J93" t="s">
        <v>783</v>
      </c>
    </row>
    <row r="94" spans="1:86" x14ac:dyDescent="0.2">
      <c r="A94" t="s">
        <v>543</v>
      </c>
      <c r="B94">
        <f>COLUMNS(D94:CH94)</f>
        <v>83</v>
      </c>
      <c r="C94" t="str">
        <f t="shared" si="1"/>
        <v>Yes</v>
      </c>
      <c r="D94" t="s">
        <v>784</v>
      </c>
      <c r="E94" t="s">
        <v>785</v>
      </c>
      <c r="F94" t="s">
        <v>786</v>
      </c>
      <c r="G94" t="s">
        <v>787</v>
      </c>
      <c r="H94" t="s">
        <v>788</v>
      </c>
      <c r="I94" t="s">
        <v>789</v>
      </c>
      <c r="J94" t="s">
        <v>790</v>
      </c>
      <c r="K94" t="s">
        <v>791</v>
      </c>
      <c r="L94" t="s">
        <v>792</v>
      </c>
      <c r="M94" t="s">
        <v>793</v>
      </c>
      <c r="N94" t="s">
        <v>794</v>
      </c>
      <c r="O94" t="s">
        <v>795</v>
      </c>
      <c r="P94" t="s">
        <v>796</v>
      </c>
      <c r="Q94" t="s">
        <v>797</v>
      </c>
      <c r="R94" t="s">
        <v>798</v>
      </c>
      <c r="S94" t="s">
        <v>799</v>
      </c>
      <c r="T94" t="s">
        <v>800</v>
      </c>
      <c r="U94" t="s">
        <v>801</v>
      </c>
      <c r="V94" t="s">
        <v>802</v>
      </c>
      <c r="W94" t="s">
        <v>803</v>
      </c>
      <c r="X94" t="s">
        <v>804</v>
      </c>
      <c r="Y94" t="s">
        <v>805</v>
      </c>
      <c r="Z94" t="s">
        <v>806</v>
      </c>
      <c r="AA94" t="s">
        <v>807</v>
      </c>
      <c r="AB94" t="s">
        <v>808</v>
      </c>
      <c r="AC94" t="s">
        <v>809</v>
      </c>
      <c r="AD94" t="s">
        <v>810</v>
      </c>
      <c r="AE94" t="s">
        <v>811</v>
      </c>
      <c r="AF94" t="s">
        <v>812</v>
      </c>
      <c r="AG94" t="s">
        <v>813</v>
      </c>
      <c r="AH94" t="s">
        <v>814</v>
      </c>
      <c r="AI94" t="s">
        <v>815</v>
      </c>
      <c r="AJ94" t="s">
        <v>816</v>
      </c>
      <c r="AK94" t="s">
        <v>817</v>
      </c>
      <c r="AL94" t="s">
        <v>818</v>
      </c>
      <c r="AM94" t="s">
        <v>819</v>
      </c>
      <c r="AN94" t="s">
        <v>820</v>
      </c>
      <c r="AO94" t="s">
        <v>814</v>
      </c>
      <c r="AP94" t="s">
        <v>821</v>
      </c>
      <c r="AQ94" t="s">
        <v>822</v>
      </c>
      <c r="AR94" t="s">
        <v>823</v>
      </c>
      <c r="AS94" t="s">
        <v>824</v>
      </c>
      <c r="AT94" t="s">
        <v>825</v>
      </c>
      <c r="AU94" t="s">
        <v>826</v>
      </c>
      <c r="AV94" t="s">
        <v>813</v>
      </c>
      <c r="AW94" t="s">
        <v>827</v>
      </c>
      <c r="AX94" t="s">
        <v>828</v>
      </c>
      <c r="AY94" t="s">
        <v>829</v>
      </c>
      <c r="AZ94" t="s">
        <v>830</v>
      </c>
      <c r="BA94" t="s">
        <v>831</v>
      </c>
      <c r="BB94" t="s">
        <v>832</v>
      </c>
      <c r="BC94" t="s">
        <v>833</v>
      </c>
      <c r="BD94" t="s">
        <v>834</v>
      </c>
      <c r="BE94" t="s">
        <v>835</v>
      </c>
      <c r="BF94" t="s">
        <v>836</v>
      </c>
      <c r="BG94" t="s">
        <v>837</v>
      </c>
      <c r="BH94" t="s">
        <v>838</v>
      </c>
      <c r="BI94" t="s">
        <v>839</v>
      </c>
      <c r="BJ94" t="s">
        <v>840</v>
      </c>
      <c r="BK94" t="s">
        <v>841</v>
      </c>
      <c r="BL94" t="s">
        <v>842</v>
      </c>
      <c r="BM94" t="s">
        <v>843</v>
      </c>
      <c r="BN94" t="s">
        <v>844</v>
      </c>
      <c r="BO94" t="s">
        <v>845</v>
      </c>
      <c r="BP94" t="s">
        <v>846</v>
      </c>
      <c r="BQ94" t="s">
        <v>847</v>
      </c>
      <c r="BR94" t="s">
        <v>848</v>
      </c>
      <c r="BS94" t="s">
        <v>849</v>
      </c>
      <c r="BT94" t="s">
        <v>850</v>
      </c>
      <c r="BU94" t="s">
        <v>851</v>
      </c>
      <c r="BV94" t="s">
        <v>852</v>
      </c>
      <c r="BW94" t="s">
        <v>853</v>
      </c>
      <c r="BX94" t="s">
        <v>854</v>
      </c>
      <c r="BY94" t="s">
        <v>855</v>
      </c>
      <c r="BZ94" t="s">
        <v>856</v>
      </c>
      <c r="CA94" t="s">
        <v>857</v>
      </c>
      <c r="CB94" t="s">
        <v>858</v>
      </c>
      <c r="CC94" t="s">
        <v>859</v>
      </c>
      <c r="CD94" t="s">
        <v>860</v>
      </c>
      <c r="CE94" t="s">
        <v>861</v>
      </c>
      <c r="CF94" t="s">
        <v>862</v>
      </c>
      <c r="CG94" t="s">
        <v>863</v>
      </c>
      <c r="CH94" t="s">
        <v>864</v>
      </c>
    </row>
    <row r="95" spans="1:86" x14ac:dyDescent="0.2">
      <c r="A95" t="s">
        <v>544</v>
      </c>
      <c r="B95">
        <f>COLUMNS(D95:R95)</f>
        <v>15</v>
      </c>
      <c r="C95" t="str">
        <f t="shared" si="1"/>
        <v>Yes</v>
      </c>
      <c r="D95" t="s">
        <v>865</v>
      </c>
      <c r="E95" t="s">
        <v>866</v>
      </c>
      <c r="F95" t="s">
        <v>867</v>
      </c>
      <c r="G95" t="s">
        <v>868</v>
      </c>
      <c r="H95" t="s">
        <v>869</v>
      </c>
      <c r="I95" t="s">
        <v>870</v>
      </c>
      <c r="J95" t="s">
        <v>871</v>
      </c>
      <c r="K95" t="s">
        <v>872</v>
      </c>
      <c r="L95" t="s">
        <v>873</v>
      </c>
      <c r="M95" t="s">
        <v>874</v>
      </c>
      <c r="N95" t="s">
        <v>875</v>
      </c>
      <c r="O95" t="s">
        <v>876</v>
      </c>
      <c r="P95" t="s">
        <v>877</v>
      </c>
      <c r="Q95" t="s">
        <v>878</v>
      </c>
      <c r="R95" t="s">
        <v>879</v>
      </c>
    </row>
    <row r="96" spans="1:86" hidden="1" x14ac:dyDescent="0.2">
      <c r="A96" t="s">
        <v>549</v>
      </c>
      <c r="B96">
        <v>1</v>
      </c>
      <c r="C96" t="str">
        <f t="shared" si="1"/>
        <v>No</v>
      </c>
      <c r="D96" t="s">
        <v>880</v>
      </c>
    </row>
    <row r="97" spans="1:9" x14ac:dyDescent="0.2">
      <c r="A97" s="8" t="s">
        <v>568</v>
      </c>
      <c r="B97">
        <f>COLUMNS(D97:I97)+B98</f>
        <v>9</v>
      </c>
      <c r="C97" t="str">
        <f t="shared" si="1"/>
        <v>Yes</v>
      </c>
      <c r="D97" t="s">
        <v>881</v>
      </c>
      <c r="E97" t="s">
        <v>882</v>
      </c>
      <c r="F97" t="s">
        <v>883</v>
      </c>
      <c r="G97" s="27" t="s">
        <v>598</v>
      </c>
      <c r="H97" t="s">
        <v>884</v>
      </c>
      <c r="I97" t="s">
        <v>885</v>
      </c>
    </row>
    <row r="98" spans="1:9" hidden="1" x14ac:dyDescent="0.2">
      <c r="A98" s="27" t="s">
        <v>598</v>
      </c>
      <c r="B98">
        <f>COLUMNS(D98:F98)</f>
        <v>3</v>
      </c>
      <c r="C98" t="str">
        <f t="shared" si="1"/>
        <v>No</v>
      </c>
      <c r="D98" t="s">
        <v>886</v>
      </c>
      <c r="E98" t="s">
        <v>887</v>
      </c>
      <c r="F98" t="s">
        <v>888</v>
      </c>
    </row>
    <row r="99" spans="1:9" x14ac:dyDescent="0.2">
      <c r="A99" t="s">
        <v>569</v>
      </c>
      <c r="B99">
        <f>1+B97</f>
        <v>10</v>
      </c>
      <c r="C99" t="str">
        <f t="shared" si="1"/>
        <v>Yes</v>
      </c>
      <c r="D99" s="8" t="s">
        <v>568</v>
      </c>
    </row>
    <row r="100" spans="1:9" x14ac:dyDescent="0.2">
      <c r="A100" t="s">
        <v>570</v>
      </c>
      <c r="B100">
        <f>1+B97</f>
        <v>10</v>
      </c>
      <c r="C100" t="str">
        <f t="shared" si="1"/>
        <v>Yes</v>
      </c>
      <c r="D100" s="8" t="s">
        <v>568</v>
      </c>
    </row>
    <row r="101" spans="1:9" hidden="1" x14ac:dyDescent="0.2">
      <c r="A101" t="s">
        <v>571</v>
      </c>
      <c r="B101">
        <v>1</v>
      </c>
      <c r="C101" t="str">
        <f t="shared" si="1"/>
        <v>No</v>
      </c>
      <c r="D101" t="s">
        <v>889</v>
      </c>
    </row>
    <row r="102" spans="1:9" hidden="1" x14ac:dyDescent="0.2">
      <c r="A102" t="s">
        <v>587</v>
      </c>
      <c r="B102">
        <f>COLUMNS(D102:F102)</f>
        <v>3</v>
      </c>
      <c r="C102" t="str">
        <f t="shared" si="1"/>
        <v>No</v>
      </c>
      <c r="D102" t="s">
        <v>890</v>
      </c>
      <c r="E102" t="s">
        <v>891</v>
      </c>
      <c r="F102" t="s">
        <v>892</v>
      </c>
    </row>
    <row r="103" spans="1:9" hidden="1" x14ac:dyDescent="0.2">
      <c r="A103" t="s">
        <v>581</v>
      </c>
      <c r="B103">
        <v>1</v>
      </c>
      <c r="C103" t="str">
        <f t="shared" si="1"/>
        <v>No</v>
      </c>
      <c r="D103" t="s">
        <v>893</v>
      </c>
    </row>
    <row r="104" spans="1:9" hidden="1" x14ac:dyDescent="0.2">
      <c r="A104" t="s">
        <v>586</v>
      </c>
      <c r="B104">
        <v>1</v>
      </c>
      <c r="C104" t="str">
        <f t="shared" si="1"/>
        <v>No</v>
      </c>
      <c r="D104" t="s">
        <v>894</v>
      </c>
    </row>
    <row r="105" spans="1:9" hidden="1" x14ac:dyDescent="0.2">
      <c r="A105" t="s">
        <v>588</v>
      </c>
      <c r="B105">
        <v>1</v>
      </c>
      <c r="C105" t="str">
        <f t="shared" si="1"/>
        <v>No</v>
      </c>
      <c r="D105" t="s">
        <v>895</v>
      </c>
    </row>
    <row r="106" spans="1:9" hidden="1" x14ac:dyDescent="0.2">
      <c r="A106" t="s">
        <v>589</v>
      </c>
      <c r="B106">
        <f>B107+1</f>
        <v>2</v>
      </c>
      <c r="C106" t="str">
        <f t="shared" si="1"/>
        <v>No</v>
      </c>
      <c r="D106" s="28" t="s">
        <v>590</v>
      </c>
    </row>
    <row r="107" spans="1:9" hidden="1" x14ac:dyDescent="0.2">
      <c r="A107" s="28" t="s">
        <v>590</v>
      </c>
      <c r="B107">
        <v>1</v>
      </c>
      <c r="C107" t="str">
        <f t="shared" si="1"/>
        <v>No</v>
      </c>
      <c r="D107" t="s">
        <v>896</v>
      </c>
    </row>
    <row r="108" spans="1:9" x14ac:dyDescent="0.2">
      <c r="A108" t="s">
        <v>897</v>
      </c>
      <c r="B108">
        <f>1+B109</f>
        <v>10</v>
      </c>
      <c r="C108" t="str">
        <f t="shared" si="1"/>
        <v>Yes</v>
      </c>
      <c r="D108" s="18" t="s">
        <v>898</v>
      </c>
    </row>
    <row r="109" spans="1:9" x14ac:dyDescent="0.2">
      <c r="A109" s="18" t="s">
        <v>898</v>
      </c>
      <c r="B109">
        <f>2+B110+B111</f>
        <v>9</v>
      </c>
      <c r="C109" t="str">
        <f t="shared" si="1"/>
        <v>Yes</v>
      </c>
      <c r="D109" s="29" t="s">
        <v>567</v>
      </c>
      <c r="E109" s="22" t="s">
        <v>566</v>
      </c>
    </row>
    <row r="110" spans="1:9" hidden="1" x14ac:dyDescent="0.2">
      <c r="A110" s="29" t="s">
        <v>567</v>
      </c>
      <c r="B110">
        <v>1</v>
      </c>
      <c r="C110" t="str">
        <f t="shared" si="1"/>
        <v>No</v>
      </c>
      <c r="D110" t="s">
        <v>899</v>
      </c>
    </row>
    <row r="111" spans="1:9" x14ac:dyDescent="0.2">
      <c r="A111" s="22" t="s">
        <v>566</v>
      </c>
      <c r="B111">
        <f>COLUMNS(D111:I111)</f>
        <v>6</v>
      </c>
      <c r="C111" t="str">
        <f t="shared" si="1"/>
        <v>Yes</v>
      </c>
      <c r="D111" t="s">
        <v>900</v>
      </c>
      <c r="E111" t="s">
        <v>901</v>
      </c>
      <c r="F111" t="s">
        <v>902</v>
      </c>
      <c r="G111" t="s">
        <v>903</v>
      </c>
      <c r="H111" t="s">
        <v>904</v>
      </c>
      <c r="I111" t="s">
        <v>905</v>
      </c>
    </row>
    <row r="112" spans="1:9" hidden="1" x14ac:dyDescent="0.2">
      <c r="A112" t="s">
        <v>575</v>
      </c>
      <c r="B112">
        <v>1</v>
      </c>
      <c r="C112" t="str">
        <f t="shared" si="1"/>
        <v>No</v>
      </c>
      <c r="D112" t="s">
        <v>906</v>
      </c>
    </row>
    <row r="113" spans="1:7" hidden="1" x14ac:dyDescent="0.2">
      <c r="A113" t="s">
        <v>576</v>
      </c>
      <c r="B113">
        <v>1</v>
      </c>
      <c r="C113" t="str">
        <f t="shared" si="1"/>
        <v>No</v>
      </c>
      <c r="D113" t="s">
        <v>906</v>
      </c>
    </row>
    <row r="114" spans="1:7" hidden="1" x14ac:dyDescent="0.2">
      <c r="A114" t="s">
        <v>577</v>
      </c>
      <c r="B114">
        <v>1</v>
      </c>
      <c r="C114" t="str">
        <f t="shared" si="1"/>
        <v>No</v>
      </c>
      <c r="D114" t="s">
        <v>907</v>
      </c>
    </row>
    <row r="115" spans="1:7" hidden="1" x14ac:dyDescent="0.2">
      <c r="A115" t="s">
        <v>583</v>
      </c>
      <c r="B115">
        <f>1+B116</f>
        <v>2</v>
      </c>
      <c r="C115" t="str">
        <f t="shared" si="1"/>
        <v>No</v>
      </c>
      <c r="D115" s="30" t="s">
        <v>582</v>
      </c>
    </row>
    <row r="116" spans="1:7" hidden="1" x14ac:dyDescent="0.2">
      <c r="A116" s="30" t="s">
        <v>582</v>
      </c>
      <c r="B116">
        <v>1</v>
      </c>
      <c r="C116" t="str">
        <f t="shared" si="1"/>
        <v>No</v>
      </c>
      <c r="D116" t="s">
        <v>908</v>
      </c>
    </row>
    <row r="117" spans="1:7" hidden="1" x14ac:dyDescent="0.2">
      <c r="A117" t="s">
        <v>593</v>
      </c>
      <c r="B117">
        <f>COLUMNS(D117:E117)</f>
        <v>2</v>
      </c>
      <c r="C117" t="str">
        <f t="shared" si="1"/>
        <v>No</v>
      </c>
      <c r="D117" t="s">
        <v>909</v>
      </c>
      <c r="E117" t="s">
        <v>910</v>
      </c>
    </row>
    <row r="118" spans="1:7" hidden="1" x14ac:dyDescent="0.2">
      <c r="A118" t="s">
        <v>594</v>
      </c>
      <c r="B118">
        <f>B119+1</f>
        <v>2</v>
      </c>
      <c r="C118" t="str">
        <f t="shared" si="1"/>
        <v>No</v>
      </c>
      <c r="D118" s="31" t="s">
        <v>595</v>
      </c>
    </row>
    <row r="119" spans="1:7" hidden="1" x14ac:dyDescent="0.2">
      <c r="A119" s="31" t="s">
        <v>595</v>
      </c>
      <c r="B119">
        <v>1</v>
      </c>
      <c r="C119" t="str">
        <f t="shared" si="1"/>
        <v>No</v>
      </c>
      <c r="D119" t="s">
        <v>911</v>
      </c>
    </row>
    <row r="120" spans="1:7" hidden="1" x14ac:dyDescent="0.2">
      <c r="A120" t="s">
        <v>596</v>
      </c>
      <c r="B120">
        <f>COLUMNS(D120:G120)</f>
        <v>4</v>
      </c>
      <c r="C120" t="str">
        <f t="shared" si="1"/>
        <v>No</v>
      </c>
      <c r="D120" t="s">
        <v>912</v>
      </c>
      <c r="E120" t="s">
        <v>913</v>
      </c>
      <c r="F120" t="s">
        <v>914</v>
      </c>
      <c r="G120" t="s">
        <v>915</v>
      </c>
    </row>
    <row r="121" spans="1:7" hidden="1" x14ac:dyDescent="0.2">
      <c r="A121" t="s">
        <v>597</v>
      </c>
      <c r="B121">
        <f>COLUMNS(D121:G121)</f>
        <v>4</v>
      </c>
      <c r="C121" t="str">
        <f t="shared" si="1"/>
        <v>No</v>
      </c>
      <c r="D121" t="s">
        <v>916</v>
      </c>
      <c r="E121" t="s">
        <v>917</v>
      </c>
      <c r="F121" t="s">
        <v>918</v>
      </c>
      <c r="G121" t="s">
        <v>919</v>
      </c>
    </row>
    <row r="122" spans="1:7" hidden="1" x14ac:dyDescent="0.2">
      <c r="A122" t="s">
        <v>599</v>
      </c>
      <c r="B122">
        <v>1</v>
      </c>
      <c r="C122" t="str">
        <f t="shared" si="1"/>
        <v>No</v>
      </c>
      <c r="D122" t="s">
        <v>920</v>
      </c>
    </row>
    <row r="123" spans="1:7" hidden="1" x14ac:dyDescent="0.2">
      <c r="A123" t="s">
        <v>600</v>
      </c>
      <c r="B123">
        <v>1</v>
      </c>
      <c r="C123" t="str">
        <f t="shared" si="1"/>
        <v>No</v>
      </c>
      <c r="D123" t="s">
        <v>921</v>
      </c>
    </row>
    <row r="124" spans="1:7" hidden="1" x14ac:dyDescent="0.2">
      <c r="A124" t="s">
        <v>601</v>
      </c>
      <c r="B124">
        <v>1</v>
      </c>
      <c r="C124" t="str">
        <f t="shared" si="1"/>
        <v>No</v>
      </c>
      <c r="D124" t="s">
        <v>922</v>
      </c>
    </row>
    <row r="125" spans="1:7" hidden="1" x14ac:dyDescent="0.2">
      <c r="A125" t="s">
        <v>602</v>
      </c>
      <c r="B125">
        <f>COLUMNS(D125:F125)+B126</f>
        <v>4</v>
      </c>
      <c r="C125" t="str">
        <f t="shared" si="1"/>
        <v>No</v>
      </c>
      <c r="D125" s="17" t="s">
        <v>603</v>
      </c>
      <c r="E125" t="s">
        <v>923</v>
      </c>
      <c r="F125" t="s">
        <v>924</v>
      </c>
    </row>
    <row r="126" spans="1:7" hidden="1" x14ac:dyDescent="0.2">
      <c r="A126" s="17" t="s">
        <v>603</v>
      </c>
      <c r="B126">
        <v>1</v>
      </c>
      <c r="C126" t="str">
        <f t="shared" si="1"/>
        <v>No</v>
      </c>
      <c r="D126" t="s">
        <v>925</v>
      </c>
    </row>
    <row r="127" spans="1:7" hidden="1" x14ac:dyDescent="0.2">
      <c r="A127" t="s">
        <v>604</v>
      </c>
      <c r="B127">
        <f>1+B128</f>
        <v>2</v>
      </c>
      <c r="C127" t="str">
        <f t="shared" si="1"/>
        <v>No</v>
      </c>
      <c r="D127" s="12" t="s">
        <v>606</v>
      </c>
    </row>
    <row r="128" spans="1:7" hidden="1" x14ac:dyDescent="0.2">
      <c r="A128" s="12" t="s">
        <v>606</v>
      </c>
      <c r="B128">
        <v>1</v>
      </c>
      <c r="C128" t="str">
        <f t="shared" si="1"/>
        <v>No</v>
      </c>
      <c r="D128" t="s">
        <v>926</v>
      </c>
    </row>
    <row r="129" spans="1:5" hidden="1" x14ac:dyDescent="0.2">
      <c r="A129" t="s">
        <v>610</v>
      </c>
      <c r="B129">
        <f>2+B130+B131</f>
        <v>4</v>
      </c>
      <c r="C129" t="str">
        <f t="shared" si="1"/>
        <v>No</v>
      </c>
      <c r="D129" s="32" t="s">
        <v>609</v>
      </c>
      <c r="E129" s="63" t="s">
        <v>1085</v>
      </c>
    </row>
    <row r="130" spans="1:5" hidden="1" x14ac:dyDescent="0.2">
      <c r="A130" s="32" t="s">
        <v>609</v>
      </c>
      <c r="B130">
        <v>1</v>
      </c>
      <c r="C130" t="str">
        <f t="shared" si="1"/>
        <v>No</v>
      </c>
      <c r="D130" t="s">
        <v>927</v>
      </c>
    </row>
    <row r="131" spans="1:5" hidden="1" x14ac:dyDescent="0.2">
      <c r="A131" s="63" t="s">
        <v>1085</v>
      </c>
      <c r="B131">
        <v>1</v>
      </c>
      <c r="C131" t="str">
        <f t="shared" ref="C131:C147" si="2">IF(B131&gt;4, "Yes", "No")</f>
        <v>No</v>
      </c>
      <c r="D131" t="s">
        <v>1086</v>
      </c>
    </row>
    <row r="132" spans="1:5" hidden="1" x14ac:dyDescent="0.2">
      <c r="A132" t="s">
        <v>611</v>
      </c>
      <c r="B132">
        <v>1</v>
      </c>
      <c r="C132" t="str">
        <f t="shared" si="2"/>
        <v>No</v>
      </c>
      <c r="D132" t="s">
        <v>928</v>
      </c>
    </row>
    <row r="133" spans="1:5" hidden="1" x14ac:dyDescent="0.2">
      <c r="A133" t="s">
        <v>612</v>
      </c>
      <c r="B133">
        <v>1</v>
      </c>
      <c r="C133" t="str">
        <f t="shared" si="2"/>
        <v>No</v>
      </c>
      <c r="D133" t="s">
        <v>929</v>
      </c>
    </row>
    <row r="134" spans="1:5" hidden="1" x14ac:dyDescent="0.2">
      <c r="A134" t="s">
        <v>622</v>
      </c>
      <c r="B134">
        <v>1</v>
      </c>
      <c r="C134" t="str">
        <f t="shared" si="2"/>
        <v>No</v>
      </c>
      <c r="D134" t="s">
        <v>930</v>
      </c>
    </row>
    <row r="135" spans="1:5" hidden="1" x14ac:dyDescent="0.2">
      <c r="A135" t="s">
        <v>931</v>
      </c>
      <c r="B135">
        <v>1</v>
      </c>
      <c r="C135" t="str">
        <f t="shared" si="2"/>
        <v>No</v>
      </c>
      <c r="D135" t="s">
        <v>932</v>
      </c>
    </row>
    <row r="136" spans="1:5" hidden="1" x14ac:dyDescent="0.2">
      <c r="A136" t="s">
        <v>618</v>
      </c>
      <c r="B136">
        <f>B137+1</f>
        <v>3</v>
      </c>
      <c r="C136" t="str">
        <f t="shared" si="2"/>
        <v>No</v>
      </c>
      <c r="D136" s="33" t="s">
        <v>617</v>
      </c>
    </row>
    <row r="137" spans="1:5" hidden="1" x14ac:dyDescent="0.2">
      <c r="A137" s="33" t="s">
        <v>617</v>
      </c>
      <c r="B137">
        <v>2</v>
      </c>
      <c r="C137" t="str">
        <f t="shared" si="2"/>
        <v>No</v>
      </c>
      <c r="D137" t="s">
        <v>933</v>
      </c>
      <c r="E137" t="s">
        <v>934</v>
      </c>
    </row>
    <row r="138" spans="1:5" hidden="1" x14ac:dyDescent="0.2">
      <c r="A138" t="s">
        <v>624</v>
      </c>
      <c r="B138">
        <f>1+B139</f>
        <v>2</v>
      </c>
      <c r="C138" t="str">
        <f t="shared" si="2"/>
        <v>No</v>
      </c>
      <c r="D138" s="34" t="s">
        <v>623</v>
      </c>
    </row>
    <row r="139" spans="1:5" hidden="1" x14ac:dyDescent="0.2">
      <c r="A139" s="34" t="s">
        <v>623</v>
      </c>
      <c r="B139">
        <v>1</v>
      </c>
      <c r="C139" t="str">
        <f t="shared" si="2"/>
        <v>No</v>
      </c>
      <c r="D139" t="s">
        <v>935</v>
      </c>
    </row>
    <row r="140" spans="1:5" hidden="1" x14ac:dyDescent="0.2">
      <c r="A140" t="s">
        <v>627</v>
      </c>
      <c r="B140">
        <f>1+B141</f>
        <v>3</v>
      </c>
      <c r="C140" t="str">
        <f t="shared" si="2"/>
        <v>No</v>
      </c>
      <c r="D140" s="35" t="s">
        <v>626</v>
      </c>
    </row>
    <row r="141" spans="1:5" hidden="1" x14ac:dyDescent="0.2">
      <c r="A141" s="35" t="s">
        <v>626</v>
      </c>
      <c r="B141">
        <f>1+B142</f>
        <v>2</v>
      </c>
      <c r="C141" t="str">
        <f t="shared" si="2"/>
        <v>No</v>
      </c>
      <c r="D141" s="23" t="s">
        <v>625</v>
      </c>
    </row>
    <row r="142" spans="1:5" hidden="1" x14ac:dyDescent="0.2">
      <c r="A142" s="23" t="s">
        <v>625</v>
      </c>
      <c r="B142">
        <v>1</v>
      </c>
      <c r="C142" t="str">
        <f t="shared" si="2"/>
        <v>No</v>
      </c>
      <c r="D142" t="s">
        <v>936</v>
      </c>
    </row>
    <row r="143" spans="1:5" hidden="1" x14ac:dyDescent="0.2">
      <c r="A143" t="s">
        <v>608</v>
      </c>
      <c r="B143">
        <f>COLUMNS(D143:E143)</f>
        <v>2</v>
      </c>
      <c r="C143" t="str">
        <f t="shared" si="2"/>
        <v>No</v>
      </c>
      <c r="D143" t="s">
        <v>937</v>
      </c>
      <c r="E143" t="s">
        <v>938</v>
      </c>
    </row>
    <row r="144" spans="1:5" hidden="1" x14ac:dyDescent="0.2">
      <c r="A144" t="s">
        <v>580</v>
      </c>
      <c r="B144">
        <f>B145+1</f>
        <v>2</v>
      </c>
      <c r="C144" t="str">
        <f t="shared" si="2"/>
        <v>No</v>
      </c>
      <c r="D144" s="36" t="s">
        <v>579</v>
      </c>
    </row>
    <row r="145" spans="1:4" hidden="1" x14ac:dyDescent="0.2">
      <c r="A145" s="36" t="s">
        <v>579</v>
      </c>
      <c r="B145">
        <v>1</v>
      </c>
      <c r="C145" t="str">
        <f t="shared" si="2"/>
        <v>No</v>
      </c>
      <c r="D145" t="s">
        <v>939</v>
      </c>
    </row>
    <row r="146" spans="1:4" hidden="1" x14ac:dyDescent="0.2">
      <c r="A146" t="s">
        <v>614</v>
      </c>
      <c r="B146">
        <v>1</v>
      </c>
      <c r="C146" t="str">
        <f t="shared" si="2"/>
        <v>No</v>
      </c>
      <c r="D146" t="s">
        <v>940</v>
      </c>
    </row>
    <row r="147" spans="1:4" hidden="1" x14ac:dyDescent="0.2">
      <c r="A147" t="s">
        <v>619</v>
      </c>
      <c r="B147">
        <v>1</v>
      </c>
      <c r="C147" t="str">
        <f t="shared" si="2"/>
        <v>No</v>
      </c>
      <c r="D147" t="s">
        <v>941</v>
      </c>
    </row>
  </sheetData>
  <autoFilter ref="C1:C147" xr:uid="{4C0BBD0D-ACE6-1141-AB16-79647B9B0CFE}">
    <filterColumn colId="0">
      <filters>
        <filter val="Yes"/>
      </filters>
    </filterColumn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ED79F-CA21-8049-A0EA-CE684099D4B4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609</v>
      </c>
      <c r="B2" t="s">
        <v>610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DF88-8FB3-8048-9C64-C33ABD33554B}">
  <dimension ref="A2:B2"/>
  <sheetViews>
    <sheetView workbookViewId="0">
      <selection activeCell="B22" sqref="B22"/>
    </sheetView>
  </sheetViews>
  <sheetFormatPr baseColWidth="10" defaultRowHeight="16" x14ac:dyDescent="0.2"/>
  <cols>
    <col min="1" max="1" width="38.33203125" bestFit="1" customWidth="1"/>
  </cols>
  <sheetData>
    <row r="2" spans="1:2" x14ac:dyDescent="0.2">
      <c r="A2" t="s">
        <v>326</v>
      </c>
      <c r="B2" t="s">
        <v>609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CBD5-4E62-504A-92F8-BCB0843F626E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23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350</v>
      </c>
      <c r="B2" t="s">
        <v>608</v>
      </c>
    </row>
    <row r="3" spans="1:2" x14ac:dyDescent="0.2">
      <c r="A3" t="s">
        <v>351</v>
      </c>
      <c r="B3" t="s">
        <v>608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FF8B-5378-7A45-AAA4-C1A537295E10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44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324</v>
      </c>
      <c r="B2" t="s">
        <v>607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3B0C-9B5F-0F4D-92B1-D07CBD319DC1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308</v>
      </c>
      <c r="B2" t="s">
        <v>606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B838-DB22-A242-A529-BF7785D423FB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274</v>
      </c>
      <c r="B2" t="s">
        <v>605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D6B6-51C9-4943-A913-AD9639DC7776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307</v>
      </c>
      <c r="B2" t="s">
        <v>604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4253-6BC3-2341-9F90-2822BF02DA8B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1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271</v>
      </c>
      <c r="B2" t="s">
        <v>603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EDF91-2EC2-8641-809E-1027BAB27580}">
  <dimension ref="A1:B4"/>
  <sheetViews>
    <sheetView workbookViewId="0">
      <selection activeCell="C10" sqref="C10"/>
    </sheetView>
  </sheetViews>
  <sheetFormatPr baseColWidth="10" defaultRowHeight="16" x14ac:dyDescent="0.2"/>
  <cols>
    <col min="1" max="1" width="38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270</v>
      </c>
      <c r="B2" t="s">
        <v>602</v>
      </c>
    </row>
    <row r="3" spans="1:2" x14ac:dyDescent="0.2">
      <c r="A3" t="s">
        <v>353</v>
      </c>
      <c r="B3" t="s">
        <v>602</v>
      </c>
    </row>
    <row r="4" spans="1:2" x14ac:dyDescent="0.2">
      <c r="A4" t="s">
        <v>354</v>
      </c>
      <c r="B4" t="s">
        <v>602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9DE0-41BA-C64D-B50D-D884C0754AF0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0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261</v>
      </c>
      <c r="B2" t="s">
        <v>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3C3B-5784-F04B-B905-73FBC0CFA394}">
  <sheetPr filterMode="1"/>
  <dimension ref="A1:F557"/>
  <sheetViews>
    <sheetView workbookViewId="0">
      <selection activeCell="D171" sqref="D171"/>
    </sheetView>
  </sheetViews>
  <sheetFormatPr baseColWidth="10" defaultRowHeight="16" x14ac:dyDescent="0.2"/>
  <cols>
    <col min="1" max="1" width="68.6640625" style="5" bestFit="1" customWidth="1"/>
    <col min="2" max="2" width="11" style="37" customWidth="1"/>
    <col min="3" max="5" width="10.83203125" style="5"/>
    <col min="6" max="6" width="14.6640625" style="37" bestFit="1" customWidth="1"/>
    <col min="7" max="16384" width="10.83203125" style="5"/>
  </cols>
  <sheetData>
    <row r="1" spans="1:6" x14ac:dyDescent="0.2">
      <c r="A1" s="5" t="s">
        <v>475</v>
      </c>
      <c r="B1" s="37" t="s">
        <v>476</v>
      </c>
      <c r="C1" s="5" t="s">
        <v>478</v>
      </c>
      <c r="D1" s="5" t="s">
        <v>629</v>
      </c>
      <c r="F1" s="37" t="s">
        <v>477</v>
      </c>
    </row>
    <row r="2" spans="1:6" hidden="1" x14ac:dyDescent="0.2">
      <c r="A2" s="5" t="s">
        <v>0</v>
      </c>
      <c r="B2" s="37" t="str">
        <f>IF(FIND("(",A2), MID(A2,FIND("(",A2)+1,FIND(")",A2)-FIND("(",A2)-1), "")</f>
        <v/>
      </c>
      <c r="C2" s="5">
        <v>1</v>
      </c>
      <c r="D2" s="5">
        <v>0</v>
      </c>
      <c r="E2" s="5" t="str">
        <f>IF(OR(C2&gt;3,D2&gt;4), "Yes", "No")</f>
        <v>No</v>
      </c>
      <c r="F2" s="37">
        <v>464</v>
      </c>
    </row>
    <row r="3" spans="1:6" hidden="1" x14ac:dyDescent="0.2">
      <c r="A3" s="5" t="s">
        <v>315</v>
      </c>
      <c r="C3" s="5">
        <v>1</v>
      </c>
      <c r="D3" s="5">
        <v>0</v>
      </c>
      <c r="E3" s="5" t="str">
        <f>IF(OR(C3&gt;3,D3&gt;4), "Yes", "No")</f>
        <v>No</v>
      </c>
      <c r="F3" s="37">
        <v>80247</v>
      </c>
    </row>
    <row r="4" spans="1:6" hidden="1" x14ac:dyDescent="0.2">
      <c r="A4" s="5" t="s">
        <v>316</v>
      </c>
      <c r="C4" s="5">
        <v>1</v>
      </c>
      <c r="D4" s="5">
        <v>0</v>
      </c>
      <c r="E4" s="64" t="str">
        <f>IF(OR(C4&gt;3,D4&gt;4), "Yes", "No")</f>
        <v>No</v>
      </c>
      <c r="F4" s="37">
        <v>80252</v>
      </c>
    </row>
    <row r="5" spans="1:6" hidden="1" x14ac:dyDescent="0.2">
      <c r="A5" s="5" t="s">
        <v>317</v>
      </c>
      <c r="C5" s="5">
        <v>1</v>
      </c>
      <c r="D5" s="5">
        <v>0</v>
      </c>
      <c r="E5" s="5" t="str">
        <f>IF(OR(C5&gt;3,D5&gt;4), "Yes", "No")</f>
        <v>No</v>
      </c>
      <c r="F5" s="37">
        <v>80257</v>
      </c>
    </row>
    <row r="6" spans="1:6" hidden="1" x14ac:dyDescent="0.2">
      <c r="A6" s="5" t="s">
        <v>312</v>
      </c>
      <c r="C6" s="5">
        <v>1</v>
      </c>
      <c r="D6" s="5">
        <v>0</v>
      </c>
      <c r="E6" s="5" t="str">
        <f>IF(OR(C6&gt;3,D6&gt;4), "Yes", "No")</f>
        <v>No</v>
      </c>
      <c r="F6" s="37">
        <v>80262</v>
      </c>
    </row>
    <row r="7" spans="1:6" hidden="1" x14ac:dyDescent="0.2">
      <c r="A7" s="5" t="s">
        <v>312</v>
      </c>
      <c r="C7" s="5">
        <v>1</v>
      </c>
      <c r="D7" s="5">
        <v>0</v>
      </c>
      <c r="E7" s="5" t="str">
        <f>IF(OR(C6&gt;3,D6&gt;4), "Yes", "No")</f>
        <v>No</v>
      </c>
      <c r="F7" s="37">
        <v>80376</v>
      </c>
    </row>
    <row r="8" spans="1:6" hidden="1" x14ac:dyDescent="0.2">
      <c r="A8" s="5" t="s">
        <v>6</v>
      </c>
      <c r="B8" s="37" t="str">
        <f>IF(FIND("(",A8), MID(A8,FIND("(",A8)+1,FIND(")",A8)-FIND("(",A8)-1), "")</f>
        <v>object</v>
      </c>
      <c r="C8" s="5">
        <v>1</v>
      </c>
      <c r="D8" s="5">
        <v>0</v>
      </c>
      <c r="E8" s="5" t="str">
        <f>IF(OR(C7&gt;3,D7&gt;4), "Yes", "No")</f>
        <v>No</v>
      </c>
      <c r="F8" s="37">
        <v>3647</v>
      </c>
    </row>
    <row r="9" spans="1:6" hidden="1" x14ac:dyDescent="0.2">
      <c r="A9" s="5" t="s">
        <v>15</v>
      </c>
      <c r="C9" s="5">
        <v>1</v>
      </c>
      <c r="D9" s="5">
        <v>0</v>
      </c>
      <c r="E9" s="5" t="str">
        <f>IF(OR(C9&gt;3,D9&gt;4), "Yes", "No")</f>
        <v>No</v>
      </c>
      <c r="F9" s="37">
        <v>4715</v>
      </c>
    </row>
    <row r="10" spans="1:6" hidden="1" x14ac:dyDescent="0.2">
      <c r="A10" s="5" t="s">
        <v>16</v>
      </c>
      <c r="C10" s="5">
        <v>1</v>
      </c>
      <c r="D10" s="5">
        <v>0</v>
      </c>
      <c r="E10" s="5" t="str">
        <f>IF(OR(C10&gt;3,D10&gt;4), "Yes", "No")</f>
        <v>No</v>
      </c>
      <c r="F10" s="37">
        <v>4797</v>
      </c>
    </row>
    <row r="11" spans="1:6" hidden="1" x14ac:dyDescent="0.2">
      <c r="A11" s="5" t="s">
        <v>17</v>
      </c>
      <c r="C11" s="5">
        <v>1</v>
      </c>
      <c r="D11" s="5">
        <v>0</v>
      </c>
      <c r="E11" s="5" t="str">
        <f>IF(OR(C11&gt;3,D11&gt;4), "Yes", "No")</f>
        <v>No</v>
      </c>
      <c r="F11" s="37">
        <v>4802</v>
      </c>
    </row>
    <row r="12" spans="1:6" hidden="1" x14ac:dyDescent="0.2">
      <c r="A12" s="5" t="s">
        <v>18</v>
      </c>
      <c r="C12" s="5">
        <v>1</v>
      </c>
      <c r="D12" s="5">
        <v>0</v>
      </c>
      <c r="E12" s="5" t="str">
        <f>IF(OR(C12&gt;3,D12&gt;4), "Yes", "No")</f>
        <v>No</v>
      </c>
      <c r="F12" s="37">
        <v>4815</v>
      </c>
    </row>
    <row r="13" spans="1:6" hidden="1" x14ac:dyDescent="0.2">
      <c r="A13" s="5" t="s">
        <v>19</v>
      </c>
      <c r="C13" s="5">
        <v>1</v>
      </c>
      <c r="D13" s="5">
        <v>0</v>
      </c>
      <c r="E13" s="5" t="str">
        <f t="shared" ref="E13:E76" si="0">IF(OR(C13&gt;3,D13&gt;4), "Yes", "No")</f>
        <v>No</v>
      </c>
      <c r="F13" s="37">
        <v>5436</v>
      </c>
    </row>
    <row r="14" spans="1:6" hidden="1" x14ac:dyDescent="0.2">
      <c r="A14" s="5" t="s">
        <v>20</v>
      </c>
      <c r="C14" s="5">
        <v>1</v>
      </c>
      <c r="D14" s="5">
        <v>0</v>
      </c>
      <c r="E14" s="5" t="str">
        <f t="shared" si="0"/>
        <v>No</v>
      </c>
      <c r="F14" s="37">
        <v>5458</v>
      </c>
    </row>
    <row r="15" spans="1:6" hidden="1" x14ac:dyDescent="0.2">
      <c r="A15" s="5" t="s">
        <v>21</v>
      </c>
      <c r="C15" s="5">
        <v>1</v>
      </c>
      <c r="D15" s="5">
        <v>0</v>
      </c>
      <c r="E15" s="5" t="str">
        <f t="shared" si="0"/>
        <v>No</v>
      </c>
      <c r="F15" s="37">
        <v>5475</v>
      </c>
    </row>
    <row r="16" spans="1:6" hidden="1" x14ac:dyDescent="0.2">
      <c r="A16" s="5" t="s">
        <v>13</v>
      </c>
      <c r="C16" s="5">
        <v>1</v>
      </c>
      <c r="D16" s="5">
        <v>0</v>
      </c>
      <c r="E16" s="5" t="str">
        <f t="shared" si="0"/>
        <v>No</v>
      </c>
      <c r="F16" s="37">
        <v>4636</v>
      </c>
    </row>
    <row r="17" spans="1:6" hidden="1" x14ac:dyDescent="0.2">
      <c r="A17" s="5" t="s">
        <v>23</v>
      </c>
      <c r="C17" s="5">
        <v>1</v>
      </c>
      <c r="D17" s="5">
        <v>0</v>
      </c>
      <c r="E17" s="5" t="str">
        <f t="shared" si="0"/>
        <v>No</v>
      </c>
      <c r="F17" s="37">
        <v>5665</v>
      </c>
    </row>
    <row r="18" spans="1:6" hidden="1" x14ac:dyDescent="0.2">
      <c r="A18" s="5" t="s">
        <v>24</v>
      </c>
      <c r="C18" s="5">
        <v>1</v>
      </c>
      <c r="D18" s="5">
        <v>0</v>
      </c>
      <c r="E18" s="5" t="str">
        <f t="shared" si="0"/>
        <v>No</v>
      </c>
      <c r="F18" s="37">
        <v>5698</v>
      </c>
    </row>
    <row r="19" spans="1:6" hidden="1" x14ac:dyDescent="0.2">
      <c r="A19" s="5" t="s">
        <v>28</v>
      </c>
      <c r="C19" s="5">
        <v>1</v>
      </c>
      <c r="D19" s="5">
        <v>0</v>
      </c>
      <c r="E19" s="5" t="str">
        <f t="shared" si="0"/>
        <v>No</v>
      </c>
      <c r="F19" s="37">
        <v>6125</v>
      </c>
    </row>
    <row r="20" spans="1:6" hidden="1" x14ac:dyDescent="0.2">
      <c r="A20" s="5" t="s">
        <v>25</v>
      </c>
      <c r="C20" s="5">
        <v>1</v>
      </c>
      <c r="D20" s="5">
        <v>0</v>
      </c>
      <c r="E20" s="5" t="str">
        <f t="shared" si="0"/>
        <v>No</v>
      </c>
      <c r="F20" s="37">
        <v>5811</v>
      </c>
    </row>
    <row r="21" spans="1:6" hidden="1" x14ac:dyDescent="0.2">
      <c r="A21" s="5" t="s">
        <v>42</v>
      </c>
      <c r="C21" s="5">
        <v>1</v>
      </c>
      <c r="D21" s="5">
        <v>0</v>
      </c>
      <c r="E21" s="5" t="str">
        <f t="shared" si="0"/>
        <v>No</v>
      </c>
      <c r="F21" s="37">
        <v>9901</v>
      </c>
    </row>
    <row r="22" spans="1:6" hidden="1" x14ac:dyDescent="0.2">
      <c r="A22" s="5" t="s">
        <v>43</v>
      </c>
      <c r="C22" s="5">
        <v>1</v>
      </c>
      <c r="D22" s="5">
        <v>0</v>
      </c>
      <c r="E22" s="5" t="str">
        <f t="shared" si="0"/>
        <v>No</v>
      </c>
      <c r="F22" s="37">
        <v>9973</v>
      </c>
    </row>
    <row r="23" spans="1:6" hidden="1" x14ac:dyDescent="0.2">
      <c r="A23" s="5" t="s">
        <v>44</v>
      </c>
      <c r="C23" s="5">
        <v>1</v>
      </c>
      <c r="D23" s="5">
        <v>0</v>
      </c>
      <c r="E23" s="5" t="str">
        <f t="shared" si="0"/>
        <v>No</v>
      </c>
      <c r="F23" s="37">
        <v>10313</v>
      </c>
    </row>
    <row r="24" spans="1:6" hidden="1" x14ac:dyDescent="0.2">
      <c r="A24" s="5" t="s">
        <v>45</v>
      </c>
      <c r="C24" s="5">
        <v>1</v>
      </c>
      <c r="D24" s="5">
        <v>0</v>
      </c>
      <c r="E24" s="5" t="str">
        <f t="shared" si="0"/>
        <v>No</v>
      </c>
      <c r="F24" s="37">
        <v>10989</v>
      </c>
    </row>
    <row r="25" spans="1:6" hidden="1" x14ac:dyDescent="0.2">
      <c r="A25" s="5" t="s">
        <v>31</v>
      </c>
      <c r="C25" s="5">
        <v>1</v>
      </c>
      <c r="D25" s="5">
        <v>0</v>
      </c>
      <c r="E25" s="5" t="str">
        <f t="shared" si="0"/>
        <v>No</v>
      </c>
      <c r="F25" s="37">
        <v>7636</v>
      </c>
    </row>
    <row r="26" spans="1:6" hidden="1" x14ac:dyDescent="0.2">
      <c r="A26" s="5" t="s">
        <v>142</v>
      </c>
      <c r="C26" s="5">
        <v>1</v>
      </c>
      <c r="D26" s="5">
        <v>0</v>
      </c>
      <c r="E26" s="5" t="str">
        <f t="shared" si="0"/>
        <v>No</v>
      </c>
      <c r="F26" s="37">
        <v>17843</v>
      </c>
    </row>
    <row r="27" spans="1:6" hidden="1" x14ac:dyDescent="0.2">
      <c r="A27" s="5" t="s">
        <v>143</v>
      </c>
      <c r="C27" s="5">
        <v>1</v>
      </c>
      <c r="D27" s="5">
        <v>0</v>
      </c>
      <c r="E27" s="5" t="str">
        <f t="shared" si="0"/>
        <v>No</v>
      </c>
      <c r="F27" s="37">
        <v>17862</v>
      </c>
    </row>
    <row r="28" spans="1:6" hidden="1" x14ac:dyDescent="0.2">
      <c r="A28" s="5" t="s">
        <v>144</v>
      </c>
      <c r="C28" s="5">
        <v>1</v>
      </c>
      <c r="D28" s="5">
        <v>0</v>
      </c>
      <c r="E28" s="5" t="str">
        <f t="shared" si="0"/>
        <v>No</v>
      </c>
      <c r="F28" s="37">
        <v>17902</v>
      </c>
    </row>
    <row r="29" spans="1:6" hidden="1" x14ac:dyDescent="0.2">
      <c r="A29" s="5" t="s">
        <v>200</v>
      </c>
      <c r="C29" s="5">
        <v>1</v>
      </c>
      <c r="D29" s="5">
        <v>0</v>
      </c>
      <c r="E29" s="5" t="str">
        <f t="shared" si="0"/>
        <v>No</v>
      </c>
      <c r="F29" s="37">
        <v>37561</v>
      </c>
    </row>
    <row r="30" spans="1:6" hidden="1" x14ac:dyDescent="0.2">
      <c r="A30" s="5" t="s">
        <v>201</v>
      </c>
      <c r="C30" s="5">
        <v>1</v>
      </c>
      <c r="D30" s="5">
        <v>0</v>
      </c>
      <c r="E30" s="5" t="str">
        <f t="shared" si="0"/>
        <v>No</v>
      </c>
      <c r="F30" s="37">
        <v>37596</v>
      </c>
    </row>
    <row r="31" spans="1:6" hidden="1" x14ac:dyDescent="0.2">
      <c r="A31" s="5" t="s">
        <v>202</v>
      </c>
      <c r="C31" s="5">
        <v>1</v>
      </c>
      <c r="D31" s="5">
        <v>0</v>
      </c>
      <c r="E31" s="5" t="str">
        <f t="shared" si="0"/>
        <v>No</v>
      </c>
      <c r="F31" s="37">
        <v>37605</v>
      </c>
    </row>
    <row r="32" spans="1:6" hidden="1" x14ac:dyDescent="0.2">
      <c r="A32" s="5" t="s">
        <v>203</v>
      </c>
      <c r="C32" s="5">
        <v>1</v>
      </c>
      <c r="D32" s="5">
        <v>0</v>
      </c>
      <c r="E32" s="5" t="str">
        <f t="shared" si="0"/>
        <v>No</v>
      </c>
      <c r="F32" s="37">
        <v>37881</v>
      </c>
    </row>
    <row r="33" spans="1:6" hidden="1" x14ac:dyDescent="0.2">
      <c r="A33" s="5" t="s">
        <v>204</v>
      </c>
      <c r="C33" s="5">
        <v>1</v>
      </c>
      <c r="D33" s="5">
        <v>0</v>
      </c>
      <c r="E33" s="5" t="str">
        <f t="shared" si="0"/>
        <v>No</v>
      </c>
      <c r="F33" s="37">
        <v>28201</v>
      </c>
    </row>
    <row r="34" spans="1:6" hidden="1" x14ac:dyDescent="0.2">
      <c r="A34" s="5" t="s">
        <v>311</v>
      </c>
      <c r="C34" s="5">
        <v>1</v>
      </c>
      <c r="D34" s="5">
        <v>0</v>
      </c>
      <c r="E34" s="5" t="str">
        <f t="shared" si="0"/>
        <v>No</v>
      </c>
      <c r="F34" s="37">
        <v>79014</v>
      </c>
    </row>
    <row r="35" spans="1:6" hidden="1" x14ac:dyDescent="0.2">
      <c r="A35" s="5" t="s">
        <v>313</v>
      </c>
      <c r="C35" s="5">
        <v>1</v>
      </c>
      <c r="D35" s="5">
        <v>0</v>
      </c>
      <c r="E35" s="5" t="str">
        <f t="shared" si="0"/>
        <v>No</v>
      </c>
      <c r="F35" s="37">
        <v>79182</v>
      </c>
    </row>
    <row r="36" spans="1:6" hidden="1" x14ac:dyDescent="0.2">
      <c r="A36" s="5" t="s">
        <v>320</v>
      </c>
      <c r="C36" s="5">
        <v>1</v>
      </c>
      <c r="D36" s="5">
        <v>0</v>
      </c>
      <c r="E36" s="5" t="str">
        <f t="shared" si="0"/>
        <v>No</v>
      </c>
      <c r="F36" s="37">
        <v>91923</v>
      </c>
    </row>
    <row r="37" spans="1:6" hidden="1" x14ac:dyDescent="0.2">
      <c r="A37" s="5" t="s">
        <v>321</v>
      </c>
      <c r="C37" s="5">
        <v>1</v>
      </c>
      <c r="D37" s="5">
        <v>0</v>
      </c>
      <c r="E37" s="5" t="str">
        <f t="shared" si="0"/>
        <v>No</v>
      </c>
      <c r="F37" s="37">
        <v>92540</v>
      </c>
    </row>
    <row r="38" spans="1:6" hidden="1" x14ac:dyDescent="0.2">
      <c r="A38" s="5" t="s">
        <v>322</v>
      </c>
      <c r="C38" s="5">
        <v>1</v>
      </c>
      <c r="D38" s="5">
        <v>0</v>
      </c>
      <c r="E38" s="5" t="str">
        <f t="shared" si="0"/>
        <v>No</v>
      </c>
      <c r="F38" s="37">
        <v>92669</v>
      </c>
    </row>
    <row r="39" spans="1:6" hidden="1" x14ac:dyDescent="0.2">
      <c r="A39" s="5" t="s">
        <v>323</v>
      </c>
      <c r="C39" s="5">
        <v>1</v>
      </c>
      <c r="D39" s="5">
        <v>0</v>
      </c>
      <c r="E39" s="5" t="str">
        <f t="shared" si="0"/>
        <v>No</v>
      </c>
      <c r="F39" s="37">
        <v>92866</v>
      </c>
    </row>
    <row r="40" spans="1:6" hidden="1" x14ac:dyDescent="0.2">
      <c r="A40" s="5" t="s">
        <v>11</v>
      </c>
      <c r="C40" s="5">
        <v>1</v>
      </c>
      <c r="D40" s="5">
        <v>0</v>
      </c>
      <c r="E40" s="5" t="str">
        <f t="shared" si="0"/>
        <v>No</v>
      </c>
      <c r="F40" s="37">
        <v>4297</v>
      </c>
    </row>
    <row r="41" spans="1:6" hidden="1" x14ac:dyDescent="0.2">
      <c r="A41" s="5" t="s">
        <v>186</v>
      </c>
      <c r="C41" s="5">
        <v>1</v>
      </c>
      <c r="D41" s="5">
        <v>0</v>
      </c>
      <c r="E41" s="5" t="str">
        <f t="shared" si="0"/>
        <v>No</v>
      </c>
      <c r="F41" s="37">
        <v>24675</v>
      </c>
    </row>
    <row r="42" spans="1:6" hidden="1" x14ac:dyDescent="0.2">
      <c r="A42" s="5" t="s">
        <v>177</v>
      </c>
      <c r="C42" s="5">
        <v>1</v>
      </c>
      <c r="D42" s="5">
        <v>0</v>
      </c>
      <c r="E42" s="5" t="str">
        <f t="shared" si="0"/>
        <v>No</v>
      </c>
      <c r="F42" s="37">
        <v>23011</v>
      </c>
    </row>
    <row r="43" spans="1:6" hidden="1" x14ac:dyDescent="0.2">
      <c r="A43" s="5" t="s">
        <v>237</v>
      </c>
      <c r="C43" s="5">
        <v>1</v>
      </c>
      <c r="D43" s="5">
        <v>0</v>
      </c>
      <c r="E43" s="5" t="str">
        <f t="shared" si="0"/>
        <v>No</v>
      </c>
      <c r="F43" s="37">
        <v>56009</v>
      </c>
    </row>
    <row r="44" spans="1:6" hidden="1" x14ac:dyDescent="0.2">
      <c r="A44" s="5" t="s">
        <v>238</v>
      </c>
      <c r="C44" s="5">
        <v>1</v>
      </c>
      <c r="D44" s="5">
        <v>0</v>
      </c>
      <c r="E44" s="5" t="str">
        <f t="shared" si="0"/>
        <v>No</v>
      </c>
      <c r="F44" s="37">
        <v>56019</v>
      </c>
    </row>
    <row r="45" spans="1:6" hidden="1" x14ac:dyDescent="0.2">
      <c r="A45" s="5" t="s">
        <v>239</v>
      </c>
      <c r="C45" s="5">
        <v>1</v>
      </c>
      <c r="D45" s="5">
        <v>0</v>
      </c>
      <c r="E45" s="5" t="str">
        <f t="shared" si="0"/>
        <v>No</v>
      </c>
      <c r="F45" s="37">
        <v>56418</v>
      </c>
    </row>
    <row r="46" spans="1:6" hidden="1" x14ac:dyDescent="0.2">
      <c r="A46" s="5" t="s">
        <v>240</v>
      </c>
      <c r="C46" s="5">
        <v>1</v>
      </c>
      <c r="D46" s="5">
        <v>0</v>
      </c>
      <c r="E46" s="5" t="str">
        <f t="shared" si="0"/>
        <v>No</v>
      </c>
      <c r="F46" s="37">
        <v>56990</v>
      </c>
    </row>
    <row r="47" spans="1:6" hidden="1" x14ac:dyDescent="0.2">
      <c r="A47" s="5" t="s">
        <v>241</v>
      </c>
      <c r="C47" s="5">
        <v>1</v>
      </c>
      <c r="D47" s="5">
        <v>0</v>
      </c>
      <c r="E47" s="5" t="str">
        <f t="shared" si="0"/>
        <v>No</v>
      </c>
      <c r="F47" s="37">
        <v>57001</v>
      </c>
    </row>
    <row r="48" spans="1:6" hidden="1" x14ac:dyDescent="0.2">
      <c r="A48" s="5" t="s">
        <v>242</v>
      </c>
      <c r="C48" s="5">
        <v>1</v>
      </c>
      <c r="D48" s="5">
        <v>0</v>
      </c>
      <c r="E48" s="5" t="str">
        <f t="shared" si="0"/>
        <v>No</v>
      </c>
      <c r="F48" s="37">
        <v>57012</v>
      </c>
    </row>
    <row r="49" spans="1:6" hidden="1" x14ac:dyDescent="0.2">
      <c r="A49" s="5" t="s">
        <v>244</v>
      </c>
      <c r="C49" s="5">
        <v>1</v>
      </c>
      <c r="D49" s="5">
        <v>0</v>
      </c>
      <c r="E49" s="5" t="str">
        <f t="shared" si="0"/>
        <v>No</v>
      </c>
      <c r="F49" s="37">
        <v>57223</v>
      </c>
    </row>
    <row r="50" spans="1:6" hidden="1" x14ac:dyDescent="0.2">
      <c r="A50" s="5" t="s">
        <v>245</v>
      </c>
      <c r="C50" s="5">
        <v>1</v>
      </c>
      <c r="D50" s="5">
        <v>0</v>
      </c>
      <c r="E50" s="5" t="str">
        <f t="shared" si="0"/>
        <v>No</v>
      </c>
      <c r="F50" s="37">
        <v>57257</v>
      </c>
    </row>
    <row r="51" spans="1:6" hidden="1" x14ac:dyDescent="0.2">
      <c r="A51" s="5" t="s">
        <v>246</v>
      </c>
      <c r="C51" s="5">
        <v>1</v>
      </c>
      <c r="D51" s="5">
        <v>0</v>
      </c>
      <c r="E51" s="5" t="str">
        <f t="shared" si="0"/>
        <v>No</v>
      </c>
      <c r="F51" s="37">
        <v>57281</v>
      </c>
    </row>
    <row r="52" spans="1:6" hidden="1" x14ac:dyDescent="0.2">
      <c r="A52" s="5" t="s">
        <v>247</v>
      </c>
      <c r="C52" s="5">
        <v>1</v>
      </c>
      <c r="D52" s="5">
        <v>0</v>
      </c>
      <c r="E52" s="5" t="str">
        <f t="shared" si="0"/>
        <v>No</v>
      </c>
      <c r="F52" s="37">
        <v>57303</v>
      </c>
    </row>
    <row r="53" spans="1:6" hidden="1" x14ac:dyDescent="0.2">
      <c r="A53" s="5" t="s">
        <v>248</v>
      </c>
      <c r="C53" s="5">
        <v>1</v>
      </c>
      <c r="D53" s="5">
        <v>0</v>
      </c>
      <c r="E53" s="5" t="str">
        <f t="shared" si="0"/>
        <v>No</v>
      </c>
      <c r="F53" s="37">
        <v>57460</v>
      </c>
    </row>
    <row r="54" spans="1:6" hidden="1" x14ac:dyDescent="0.2">
      <c r="A54" s="5" t="s">
        <v>249</v>
      </c>
      <c r="C54" s="5">
        <v>1</v>
      </c>
      <c r="D54" s="5">
        <v>0</v>
      </c>
      <c r="E54" s="5" t="str">
        <f t="shared" si="0"/>
        <v>No</v>
      </c>
      <c r="F54" s="37">
        <v>57463</v>
      </c>
    </row>
    <row r="55" spans="1:6" hidden="1" x14ac:dyDescent="0.2">
      <c r="A55" s="5" t="s">
        <v>250</v>
      </c>
      <c r="C55" s="5">
        <v>1</v>
      </c>
      <c r="D55" s="5">
        <v>0</v>
      </c>
      <c r="E55" s="5" t="str">
        <f t="shared" si="0"/>
        <v>No</v>
      </c>
      <c r="F55" s="37">
        <v>57469</v>
      </c>
    </row>
    <row r="56" spans="1:6" hidden="1" x14ac:dyDescent="0.2">
      <c r="A56" s="5" t="s">
        <v>199</v>
      </c>
      <c r="C56" s="5">
        <v>1</v>
      </c>
      <c r="D56" s="5">
        <v>0</v>
      </c>
      <c r="E56" s="5" t="str">
        <f t="shared" si="0"/>
        <v>No</v>
      </c>
      <c r="F56" s="37">
        <v>26461</v>
      </c>
    </row>
    <row r="57" spans="1:6" hidden="1" x14ac:dyDescent="0.2">
      <c r="A57" s="5" t="s">
        <v>206</v>
      </c>
      <c r="C57" s="5">
        <v>1</v>
      </c>
      <c r="D57" s="5">
        <v>0</v>
      </c>
      <c r="E57" s="5" t="str">
        <f t="shared" si="0"/>
        <v>No</v>
      </c>
      <c r="F57" s="37">
        <v>40516</v>
      </c>
    </row>
    <row r="58" spans="1:6" hidden="1" x14ac:dyDescent="0.2">
      <c r="A58" s="5" t="s">
        <v>251</v>
      </c>
      <c r="C58" s="5">
        <v>1</v>
      </c>
      <c r="D58" s="5">
        <v>0</v>
      </c>
      <c r="E58" s="5" t="str">
        <f t="shared" si="0"/>
        <v>No</v>
      </c>
      <c r="F58" s="37">
        <v>57570</v>
      </c>
    </row>
    <row r="59" spans="1:6" hidden="1" x14ac:dyDescent="0.2">
      <c r="A59" s="5" t="s">
        <v>1002</v>
      </c>
      <c r="C59" s="5">
        <v>1</v>
      </c>
      <c r="D59" s="5">
        <v>0</v>
      </c>
      <c r="E59" s="5" t="str">
        <f t="shared" si="0"/>
        <v>No</v>
      </c>
    </row>
    <row r="60" spans="1:6" hidden="1" x14ac:dyDescent="0.2">
      <c r="A60" s="5" t="s">
        <v>14</v>
      </c>
      <c r="B60" s="37" t="str">
        <f>IF(FIND("(",A60), MID(A60,FIND("(",A60)+1,FIND(")",A60)-FIND("(",A60)-1), "")</f>
        <v>Template</v>
      </c>
      <c r="C60" s="5">
        <v>2</v>
      </c>
      <c r="D60" s="5">
        <v>1</v>
      </c>
      <c r="E60" s="5" t="str">
        <f t="shared" si="0"/>
        <v>No</v>
      </c>
      <c r="F60" s="37">
        <v>4687</v>
      </c>
    </row>
    <row r="61" spans="1:6" x14ac:dyDescent="0.2">
      <c r="A61" s="5" t="s">
        <v>33</v>
      </c>
      <c r="C61" s="5">
        <v>1</v>
      </c>
      <c r="D61" s="5">
        <v>5</v>
      </c>
      <c r="E61" s="5" t="str">
        <f t="shared" si="0"/>
        <v>Yes</v>
      </c>
      <c r="F61" s="37">
        <v>8349</v>
      </c>
    </row>
    <row r="62" spans="1:6" hidden="1" x14ac:dyDescent="0.2">
      <c r="A62" s="5" t="s">
        <v>34</v>
      </c>
      <c r="B62" s="37" t="str">
        <f t="shared" ref="B62:B68" si="1">MID(A62,FIND("(",A62)+1,FIND(")",A62)-FIND("(",A62)-1)</f>
        <v>CPUInfoBase</v>
      </c>
      <c r="C62" s="5">
        <v>2</v>
      </c>
      <c r="D62" s="5">
        <v>0</v>
      </c>
      <c r="E62" s="5" t="str">
        <f t="shared" si="0"/>
        <v>No</v>
      </c>
      <c r="F62" s="37">
        <v>8384</v>
      </c>
    </row>
    <row r="63" spans="1:6" hidden="1" x14ac:dyDescent="0.2">
      <c r="A63" s="5" t="s">
        <v>35</v>
      </c>
      <c r="B63" s="37" t="str">
        <f t="shared" si="1"/>
        <v>CPUInfoBase</v>
      </c>
      <c r="C63" s="5">
        <v>2</v>
      </c>
      <c r="D63" s="5">
        <v>0</v>
      </c>
      <c r="E63" s="5" t="str">
        <f t="shared" si="0"/>
        <v>No</v>
      </c>
      <c r="F63" s="37">
        <v>8579</v>
      </c>
    </row>
    <row r="64" spans="1:6" hidden="1" x14ac:dyDescent="0.2">
      <c r="A64" s="5" t="s">
        <v>36</v>
      </c>
      <c r="B64" s="37" t="str">
        <f t="shared" si="1"/>
        <v>CPUInfoBase</v>
      </c>
      <c r="C64" s="5">
        <v>2</v>
      </c>
      <c r="D64" s="5">
        <v>0</v>
      </c>
      <c r="E64" s="5" t="str">
        <f t="shared" si="0"/>
        <v>No</v>
      </c>
      <c r="F64" s="37">
        <v>8637</v>
      </c>
    </row>
    <row r="65" spans="1:6" hidden="1" x14ac:dyDescent="0.2">
      <c r="A65" s="5" t="s">
        <v>37</v>
      </c>
      <c r="B65" s="37" t="str">
        <f t="shared" si="1"/>
        <v>CPUInfoBase</v>
      </c>
      <c r="C65" s="5">
        <v>2</v>
      </c>
      <c r="D65" s="5">
        <v>0</v>
      </c>
      <c r="E65" s="5" t="str">
        <f t="shared" si="0"/>
        <v>No</v>
      </c>
      <c r="F65" s="37">
        <v>8663</v>
      </c>
    </row>
    <row r="66" spans="1:6" hidden="1" x14ac:dyDescent="0.2">
      <c r="A66" s="5" t="s">
        <v>38</v>
      </c>
      <c r="B66" s="37" t="str">
        <f t="shared" si="1"/>
        <v>CPUInfoBase</v>
      </c>
      <c r="C66" s="5">
        <v>2</v>
      </c>
      <c r="D66" s="5">
        <v>0</v>
      </c>
      <c r="E66" s="5" t="str">
        <f t="shared" si="0"/>
        <v>No</v>
      </c>
      <c r="F66" s="37">
        <v>8757</v>
      </c>
    </row>
    <row r="67" spans="1:6" hidden="1" x14ac:dyDescent="0.2">
      <c r="A67" s="5" t="s">
        <v>1003</v>
      </c>
      <c r="C67" s="5">
        <v>1</v>
      </c>
      <c r="D67" s="5">
        <v>1</v>
      </c>
      <c r="E67" s="5" t="str">
        <f t="shared" si="0"/>
        <v>No</v>
      </c>
    </row>
    <row r="68" spans="1:6" hidden="1" x14ac:dyDescent="0.2">
      <c r="A68" s="5" t="s">
        <v>22</v>
      </c>
      <c r="B68" s="37" t="str">
        <f t="shared" si="1"/>
        <v>HtmlFormatter</v>
      </c>
      <c r="C68" s="5">
        <v>2</v>
      </c>
      <c r="D68" s="5">
        <v>0</v>
      </c>
      <c r="E68" s="5" t="str">
        <f t="shared" si="0"/>
        <v>No</v>
      </c>
      <c r="F68" s="37">
        <v>5645</v>
      </c>
    </row>
    <row r="69" spans="1:6" hidden="1" x14ac:dyDescent="0.2">
      <c r="A69" s="5" t="s">
        <v>1079</v>
      </c>
      <c r="C69" s="5">
        <v>1</v>
      </c>
      <c r="D69" s="5">
        <v>3</v>
      </c>
      <c r="E69" s="5" t="str">
        <f t="shared" si="0"/>
        <v>No</v>
      </c>
    </row>
    <row r="70" spans="1:6" hidden="1" x14ac:dyDescent="0.2">
      <c r="A70" s="5" t="s">
        <v>190</v>
      </c>
      <c r="B70" s="37" t="str">
        <f>MID(A70,FIND("(",A70)+1,FIND(")",A70)-FIND("(",A70)-1)</f>
        <v>old_sdist</v>
      </c>
      <c r="C70" s="5">
        <v>2</v>
      </c>
      <c r="D70" s="5">
        <v>1</v>
      </c>
      <c r="E70" s="5" t="str">
        <f t="shared" si="0"/>
        <v>No</v>
      </c>
      <c r="F70" s="37">
        <v>25574</v>
      </c>
    </row>
    <row r="71" spans="1:6" hidden="1" x14ac:dyDescent="0.2">
      <c r="A71" s="5" t="s">
        <v>1</v>
      </c>
      <c r="B71" s="37" t="str">
        <f t="shared" ref="B71:B101" si="2">IF(FIND("(",A71), MID(A71,FIND("(",A71)+1,FIND(")",A71)-FIND("(",A71)-1), "")</f>
        <v>sdist</v>
      </c>
      <c r="C71" s="5">
        <v>3</v>
      </c>
      <c r="D71" s="5">
        <v>0</v>
      </c>
      <c r="E71" s="5" t="str">
        <f t="shared" si="0"/>
        <v>No</v>
      </c>
      <c r="F71" s="37">
        <v>492</v>
      </c>
    </row>
    <row r="72" spans="1:6" hidden="1" x14ac:dyDescent="0.2">
      <c r="A72" s="5" t="s">
        <v>1005</v>
      </c>
      <c r="C72" s="5">
        <v>1</v>
      </c>
      <c r="D72" s="5">
        <v>2</v>
      </c>
      <c r="E72" s="5" t="str">
        <f t="shared" si="0"/>
        <v>No</v>
      </c>
    </row>
    <row r="73" spans="1:6" hidden="1" x14ac:dyDescent="0.2">
      <c r="A73" s="5" t="s">
        <v>194</v>
      </c>
      <c r="B73" s="37" t="str">
        <f>MID(A73,FIND("(",A73)+1,FIND(")",A73)-FIND("(",A73)-1)</f>
        <v>old_build_clib</v>
      </c>
      <c r="C73" s="5">
        <v>2</v>
      </c>
      <c r="D73" s="5">
        <v>1</v>
      </c>
      <c r="E73" s="5" t="str">
        <f t="shared" si="0"/>
        <v>No</v>
      </c>
      <c r="F73" s="37">
        <v>25733</v>
      </c>
    </row>
    <row r="74" spans="1:6" hidden="1" x14ac:dyDescent="0.2">
      <c r="A74" s="5" t="s">
        <v>2</v>
      </c>
      <c r="B74" s="37" t="str">
        <f>IF(FIND("(",A74), MID(A74,FIND("(",A74)+1,FIND(")",A74)-FIND("(",A74)-1), "")</f>
        <v>build_clib</v>
      </c>
      <c r="C74" s="5">
        <v>3</v>
      </c>
      <c r="D74" s="5">
        <v>0</v>
      </c>
      <c r="E74" s="5" t="str">
        <f t="shared" si="0"/>
        <v>No</v>
      </c>
      <c r="F74" s="37">
        <v>524</v>
      </c>
    </row>
    <row r="75" spans="1:6" hidden="1" x14ac:dyDescent="0.2">
      <c r="A75" s="5" t="s">
        <v>998</v>
      </c>
      <c r="C75" s="5">
        <v>1</v>
      </c>
      <c r="D75" s="5">
        <v>3</v>
      </c>
      <c r="E75" s="5" t="str">
        <f t="shared" si="0"/>
        <v>No</v>
      </c>
    </row>
    <row r="76" spans="1:6" hidden="1" x14ac:dyDescent="0.2">
      <c r="A76" s="5" t="s">
        <v>184</v>
      </c>
      <c r="B76" s="37" t="str">
        <f>MID(A76,FIND("(",A76)+1,FIND(")",A76)-FIND("(",A76)-1)</f>
        <v>old_build_ext</v>
      </c>
      <c r="C76" s="5">
        <v>2</v>
      </c>
      <c r="D76" s="5">
        <v>2</v>
      </c>
      <c r="E76" s="5" t="str">
        <f t="shared" si="0"/>
        <v>No</v>
      </c>
      <c r="F76" s="37">
        <v>23540</v>
      </c>
    </row>
    <row r="77" spans="1:6" hidden="1" x14ac:dyDescent="0.2">
      <c r="A77" s="5" t="s">
        <v>3</v>
      </c>
      <c r="B77" s="37" t="str">
        <f>IF(FIND("(",A77), MID(A77,FIND("(",A77)+1,FIND(")",A77)-FIND("(",A77)-1), "")</f>
        <v>build_ext</v>
      </c>
      <c r="C77" s="5">
        <v>3</v>
      </c>
      <c r="E77" s="5" t="str">
        <f t="shared" ref="E77:E140" si="3">IF(OR(C77&gt;3,D77&gt;4), "Yes", "No")</f>
        <v>No</v>
      </c>
      <c r="F77" s="37">
        <v>532</v>
      </c>
    </row>
    <row r="78" spans="1:6" x14ac:dyDescent="0.2">
      <c r="A78" s="5" t="s">
        <v>189</v>
      </c>
      <c r="B78" s="37" t="s">
        <v>999</v>
      </c>
      <c r="C78" s="5">
        <v>4</v>
      </c>
      <c r="D78" s="5">
        <v>0</v>
      </c>
      <c r="E78" s="5" t="str">
        <f t="shared" si="3"/>
        <v>Yes</v>
      </c>
      <c r="F78" s="37">
        <v>24787</v>
      </c>
    </row>
    <row r="79" spans="1:6" hidden="1" x14ac:dyDescent="0.2">
      <c r="A79" s="5" t="s">
        <v>1007</v>
      </c>
      <c r="C79" s="5">
        <v>1</v>
      </c>
      <c r="D79" s="5">
        <v>1</v>
      </c>
      <c r="E79" s="5" t="str">
        <f t="shared" si="3"/>
        <v>No</v>
      </c>
    </row>
    <row r="80" spans="1:6" hidden="1" x14ac:dyDescent="0.2">
      <c r="A80" s="5" t="s">
        <v>191</v>
      </c>
      <c r="B80" s="37" t="str">
        <f>MID(A80,FIND("(",A80)+1,FIND(")",A80)-FIND("(",A80)-1)</f>
        <v>old_build_scripts</v>
      </c>
      <c r="C80" s="5">
        <v>2</v>
      </c>
      <c r="D80" s="5">
        <v>0</v>
      </c>
      <c r="E80" s="5" t="str">
        <f t="shared" si="3"/>
        <v>No</v>
      </c>
      <c r="F80" s="37">
        <v>25601</v>
      </c>
    </row>
    <row r="81" spans="1:6" hidden="1" x14ac:dyDescent="0.2">
      <c r="A81" s="5" t="s">
        <v>1008</v>
      </c>
      <c r="C81" s="5">
        <v>1</v>
      </c>
      <c r="D81" s="5">
        <v>1</v>
      </c>
      <c r="E81" s="5" t="str">
        <f t="shared" si="3"/>
        <v>No</v>
      </c>
    </row>
    <row r="82" spans="1:6" hidden="1" x14ac:dyDescent="0.2">
      <c r="A82" s="5" t="s">
        <v>192</v>
      </c>
      <c r="B82" s="37" t="str">
        <f>MID(A82,FIND("(",A82)+1,FIND(")",A82)-FIND("(",A82)-1)</f>
        <v>old_bdist_rpm</v>
      </c>
      <c r="C82" s="5">
        <v>2</v>
      </c>
      <c r="D82" s="5">
        <v>0</v>
      </c>
      <c r="E82" s="5" t="str">
        <f t="shared" si="3"/>
        <v>No</v>
      </c>
      <c r="F82" s="37">
        <v>25651</v>
      </c>
    </row>
    <row r="83" spans="1:6" hidden="1" x14ac:dyDescent="0.2">
      <c r="A83" s="5" t="s">
        <v>1009</v>
      </c>
      <c r="C83" s="5">
        <v>1</v>
      </c>
      <c r="D83" s="5">
        <v>1</v>
      </c>
      <c r="E83" s="5" t="str">
        <f t="shared" si="3"/>
        <v>No</v>
      </c>
    </row>
    <row r="84" spans="1:6" hidden="1" x14ac:dyDescent="0.2">
      <c r="A84" s="5" t="s">
        <v>181</v>
      </c>
      <c r="B84" s="37" t="str">
        <f>MID(A84,FIND("(",A84)+1,FIND(")",A84)-FIND("(",A84)-1)</f>
        <v>old_build</v>
      </c>
      <c r="C84" s="5">
        <v>2</v>
      </c>
      <c r="D84" s="5">
        <v>0</v>
      </c>
      <c r="E84" s="5" t="str">
        <f t="shared" si="3"/>
        <v>No</v>
      </c>
      <c r="F84" s="37">
        <v>23345</v>
      </c>
    </row>
    <row r="85" spans="1:6" hidden="1" x14ac:dyDescent="0.2">
      <c r="A85" s="5" t="s">
        <v>1010</v>
      </c>
      <c r="C85" s="5">
        <v>1</v>
      </c>
      <c r="D85" s="5">
        <v>1</v>
      </c>
      <c r="E85" s="5" t="str">
        <f t="shared" si="3"/>
        <v>No</v>
      </c>
    </row>
    <row r="86" spans="1:6" hidden="1" x14ac:dyDescent="0.2">
      <c r="A86" s="5" t="s">
        <v>188</v>
      </c>
      <c r="B86" s="37" t="str">
        <f>MID(A86,FIND("(",A86)+1,FIND(")",A86)-FIND("(",A86)-1)</f>
        <v>old_build_py</v>
      </c>
      <c r="C86" s="5">
        <v>2</v>
      </c>
      <c r="D86" s="5">
        <v>0</v>
      </c>
      <c r="E86" s="5" t="str">
        <f t="shared" si="3"/>
        <v>No</v>
      </c>
      <c r="F86" s="37">
        <v>24721</v>
      </c>
    </row>
    <row r="87" spans="1:6" hidden="1" x14ac:dyDescent="0.2">
      <c r="A87" s="5" t="s">
        <v>1011</v>
      </c>
      <c r="C87" s="5">
        <v>1</v>
      </c>
      <c r="D87" s="5">
        <v>1</v>
      </c>
      <c r="E87" s="5" t="str">
        <f t="shared" si="3"/>
        <v>No</v>
      </c>
    </row>
    <row r="88" spans="1:6" hidden="1" x14ac:dyDescent="0.2">
      <c r="A88" s="5" t="s">
        <v>185</v>
      </c>
      <c r="B88" s="37" t="str">
        <f>MID(A88,FIND("(",A88)+1,FIND(")",A88)-FIND("(",A88)-1)</f>
        <v>old_config</v>
      </c>
      <c r="C88" s="5">
        <v>2</v>
      </c>
      <c r="D88" s="5">
        <v>0</v>
      </c>
      <c r="E88" s="5" t="str">
        <f t="shared" si="3"/>
        <v>No</v>
      </c>
      <c r="F88" s="37">
        <v>24210</v>
      </c>
    </row>
    <row r="89" spans="1:6" hidden="1" x14ac:dyDescent="0.2">
      <c r="A89" s="5" t="s">
        <v>1012</v>
      </c>
      <c r="C89" s="5">
        <v>1</v>
      </c>
      <c r="D89" s="5">
        <v>1</v>
      </c>
      <c r="E89" s="5" t="str">
        <f t="shared" si="3"/>
        <v>No</v>
      </c>
    </row>
    <row r="90" spans="1:6" hidden="1" x14ac:dyDescent="0.2">
      <c r="A90" s="5" t="s">
        <v>187</v>
      </c>
      <c r="B90" s="37" t="str">
        <f>MID(A90,FIND("(",A90)+1,FIND(")",A90)-FIND("(",A90)-1)</f>
        <v>old_install_headers</v>
      </c>
      <c r="C90" s="5">
        <v>2</v>
      </c>
      <c r="D90" s="5">
        <v>0</v>
      </c>
      <c r="E90" s="5" t="str">
        <f t="shared" si="3"/>
        <v>No</v>
      </c>
      <c r="F90" s="37">
        <v>24695</v>
      </c>
    </row>
    <row r="91" spans="1:6" hidden="1" x14ac:dyDescent="0.2">
      <c r="A91" s="5" t="s">
        <v>1013</v>
      </c>
      <c r="C91" s="5">
        <v>1</v>
      </c>
      <c r="D91" s="5">
        <v>1</v>
      </c>
      <c r="E91" s="5" t="str">
        <f t="shared" si="3"/>
        <v>No</v>
      </c>
    </row>
    <row r="92" spans="1:6" hidden="1" x14ac:dyDescent="0.2">
      <c r="A92" s="5" t="s">
        <v>196</v>
      </c>
      <c r="B92" s="37" t="str">
        <f>MID(A92,FIND("(",A92)+1,FIND(")",A92)-FIND("(",A92)-1)</f>
        <v>old_install</v>
      </c>
      <c r="C92" s="5">
        <v>2</v>
      </c>
      <c r="D92" s="5">
        <v>0</v>
      </c>
      <c r="E92" s="5" t="str">
        <f t="shared" si="3"/>
        <v>No</v>
      </c>
      <c r="F92" s="37">
        <v>26264</v>
      </c>
    </row>
    <row r="93" spans="1:6" hidden="1" x14ac:dyDescent="0.2">
      <c r="A93" s="5" t="s">
        <v>1014</v>
      </c>
      <c r="C93" s="5">
        <v>1</v>
      </c>
      <c r="D93" s="5">
        <v>1</v>
      </c>
      <c r="E93" s="5" t="str">
        <f t="shared" si="3"/>
        <v>No</v>
      </c>
    </row>
    <row r="94" spans="1:6" hidden="1" x14ac:dyDescent="0.2">
      <c r="A94" s="5" t="s">
        <v>198</v>
      </c>
      <c r="B94" s="37" t="str">
        <f>MID(A94,FIND("(",A94)+1,FIND(")",A94)-FIND("(",A94)-1)</f>
        <v>old_install_data</v>
      </c>
      <c r="C94" s="5">
        <v>2</v>
      </c>
      <c r="D94" s="5">
        <v>0</v>
      </c>
      <c r="E94" s="5" t="str">
        <f t="shared" si="3"/>
        <v>No</v>
      </c>
      <c r="F94" s="37">
        <v>26357</v>
      </c>
    </row>
    <row r="95" spans="1:6" hidden="1" x14ac:dyDescent="0.2">
      <c r="A95" s="5" t="s">
        <v>1015</v>
      </c>
      <c r="C95" s="5">
        <v>1</v>
      </c>
      <c r="D95" s="5">
        <v>1</v>
      </c>
      <c r="E95" s="5" t="str">
        <f t="shared" si="3"/>
        <v>No</v>
      </c>
    </row>
    <row r="96" spans="1:6" hidden="1" x14ac:dyDescent="0.2">
      <c r="A96" s="5" t="s">
        <v>197</v>
      </c>
      <c r="B96" s="37" t="str">
        <f>MID(A96,FIND("(",A96)+1,FIND(")",A96)-FIND("(",A96)-1)</f>
        <v>old_develop</v>
      </c>
      <c r="C96" s="5">
        <v>2</v>
      </c>
      <c r="D96" s="5">
        <v>0</v>
      </c>
      <c r="E96" s="5" t="str">
        <f t="shared" si="3"/>
        <v>No</v>
      </c>
      <c r="F96" s="37">
        <v>26340</v>
      </c>
    </row>
    <row r="97" spans="1:6" x14ac:dyDescent="0.2">
      <c r="A97" s="5" t="s">
        <v>1016</v>
      </c>
      <c r="C97" s="5">
        <v>1</v>
      </c>
      <c r="D97" s="5">
        <v>7</v>
      </c>
      <c r="E97" s="5" t="str">
        <f t="shared" si="3"/>
        <v>Yes</v>
      </c>
    </row>
    <row r="98" spans="1:6" hidden="1" x14ac:dyDescent="0.2">
      <c r="A98" s="5" t="s">
        <v>1018</v>
      </c>
      <c r="B98" s="37" t="s">
        <v>495</v>
      </c>
      <c r="C98" s="5">
        <v>2</v>
      </c>
      <c r="D98" s="5">
        <v>1</v>
      </c>
      <c r="E98" s="5" t="str">
        <f t="shared" si="3"/>
        <v>No</v>
      </c>
    </row>
    <row r="99" spans="1:6" hidden="1" x14ac:dyDescent="0.2">
      <c r="A99" s="5" t="s">
        <v>4</v>
      </c>
      <c r="B99" s="37" t="str">
        <f t="shared" si="2"/>
        <v>doctest.DocTestRunner</v>
      </c>
      <c r="C99" s="5">
        <v>3</v>
      </c>
      <c r="D99" s="5">
        <v>0</v>
      </c>
      <c r="E99" s="5" t="str">
        <f t="shared" si="3"/>
        <v>No</v>
      </c>
      <c r="F99" s="37">
        <v>2542</v>
      </c>
    </row>
    <row r="100" spans="1:6" hidden="1" x14ac:dyDescent="0.2">
      <c r="A100" s="5" t="s">
        <v>1017</v>
      </c>
      <c r="B100" s="37" t="s">
        <v>495</v>
      </c>
      <c r="C100" s="5">
        <v>2</v>
      </c>
      <c r="D100" s="5">
        <v>2</v>
      </c>
      <c r="E100" s="5" t="str">
        <f t="shared" si="3"/>
        <v>No</v>
      </c>
    </row>
    <row r="101" spans="1:6" hidden="1" x14ac:dyDescent="0.2">
      <c r="A101" s="5" t="s">
        <v>5</v>
      </c>
      <c r="B101" s="37" t="str">
        <f t="shared" si="2"/>
        <v>doctest.OutputChecker</v>
      </c>
      <c r="C101" s="5">
        <v>3</v>
      </c>
      <c r="D101" s="5">
        <v>0</v>
      </c>
      <c r="E101" s="5" t="str">
        <f t="shared" si="3"/>
        <v>No</v>
      </c>
      <c r="F101" s="37">
        <v>2578</v>
      </c>
    </row>
    <row r="102" spans="1:6" hidden="1" x14ac:dyDescent="0.2">
      <c r="A102" s="5" t="s">
        <v>1019</v>
      </c>
      <c r="B102" s="37" t="s">
        <v>495</v>
      </c>
      <c r="C102" s="5">
        <v>2</v>
      </c>
      <c r="D102" s="5">
        <v>1</v>
      </c>
      <c r="E102" s="5" t="str">
        <f t="shared" si="3"/>
        <v>No</v>
      </c>
    </row>
    <row r="103" spans="1:6" hidden="1" x14ac:dyDescent="0.2">
      <c r="A103" s="5" t="s">
        <v>324</v>
      </c>
      <c r="B103" s="37" t="str">
        <f>MID(A103,FIND("(",A103)+1,FIND(")",A103)-FIND("(",A103)-1)</f>
        <v>doctest.DocTestFinder</v>
      </c>
      <c r="C103" s="5">
        <v>3</v>
      </c>
      <c r="D103" s="5">
        <v>0</v>
      </c>
      <c r="E103" s="5" t="str">
        <f t="shared" si="3"/>
        <v>No</v>
      </c>
      <c r="F103" s="37">
        <v>93329</v>
      </c>
    </row>
    <row r="104" spans="1:6" hidden="1" x14ac:dyDescent="0.2">
      <c r="A104" s="5" t="s">
        <v>325</v>
      </c>
      <c r="B104" s="37" t="str">
        <f>MID(A104,FIND("(",A104)+1,FIND(")",A104)-FIND("(",A104)-1)</f>
        <v>doctest.OutputChecker</v>
      </c>
      <c r="C104" s="5">
        <v>3</v>
      </c>
      <c r="D104" s="5">
        <v>0</v>
      </c>
      <c r="E104" s="5" t="str">
        <f t="shared" si="3"/>
        <v>No</v>
      </c>
      <c r="F104" s="37">
        <v>93408</v>
      </c>
    </row>
    <row r="105" spans="1:6" x14ac:dyDescent="0.2">
      <c r="A105" s="5" t="s">
        <v>1020</v>
      </c>
      <c r="C105" s="5">
        <v>1</v>
      </c>
      <c r="D105" s="5">
        <v>16</v>
      </c>
      <c r="E105" s="5" t="str">
        <f t="shared" si="3"/>
        <v>Yes</v>
      </c>
    </row>
    <row r="106" spans="1:6" hidden="1" x14ac:dyDescent="0.2">
      <c r="A106" s="5" t="s">
        <v>8</v>
      </c>
      <c r="B106" s="37" t="str">
        <f>IF(FIND("(",A106), MID(A106,FIND("(",A106)+1,FIND(")",A106)-FIND("(",A106)-1), "")</f>
        <v>Exception</v>
      </c>
      <c r="C106" s="5">
        <v>2</v>
      </c>
      <c r="D106" s="5">
        <v>0</v>
      </c>
      <c r="E106" s="5" t="str">
        <f t="shared" si="3"/>
        <v>No</v>
      </c>
      <c r="F106" s="37">
        <v>4263</v>
      </c>
    </row>
    <row r="107" spans="1:6" hidden="1" x14ac:dyDescent="0.2">
      <c r="A107" s="5" t="s">
        <v>9</v>
      </c>
      <c r="B107" s="37" t="str">
        <f>IF(FIND("(",A107), MID(A107,FIND("(",A107)+1,FIND(")",A107)-FIND("(",A107)-1), "")</f>
        <v>Exception</v>
      </c>
      <c r="C107" s="5">
        <v>2</v>
      </c>
      <c r="D107" s="5">
        <v>0</v>
      </c>
      <c r="E107" s="5" t="str">
        <f t="shared" si="3"/>
        <v>No</v>
      </c>
      <c r="F107" s="37">
        <v>4282</v>
      </c>
    </row>
    <row r="108" spans="1:6" hidden="1" x14ac:dyDescent="0.2">
      <c r="A108" s="5" t="s">
        <v>10</v>
      </c>
      <c r="B108" s="37" t="str">
        <f>IF(FIND("(",A108), MID(A108,FIND("(",A108)+1,FIND(")",A108)-FIND("(",A108)-1), "")</f>
        <v>Exception</v>
      </c>
      <c r="C108" s="5">
        <v>2</v>
      </c>
      <c r="D108" s="5">
        <v>0</v>
      </c>
      <c r="E108" s="5" t="str">
        <f t="shared" si="3"/>
        <v>No</v>
      </c>
      <c r="F108" s="37">
        <v>4286</v>
      </c>
    </row>
    <row r="109" spans="1:6" hidden="1" x14ac:dyDescent="0.2">
      <c r="A109" s="5" t="s">
        <v>172</v>
      </c>
      <c r="B109" s="37" t="str">
        <f t="shared" ref="B109:B115" si="4">MID(A109,FIND("(",A109)+1,FIND(")",A109)-FIND("(",A109)-1)</f>
        <v>Exception</v>
      </c>
      <c r="C109" s="5">
        <v>2</v>
      </c>
      <c r="D109" s="5">
        <v>0</v>
      </c>
      <c r="E109" s="5" t="str">
        <f t="shared" si="3"/>
        <v>No</v>
      </c>
      <c r="F109" s="37">
        <v>21882</v>
      </c>
    </row>
    <row r="110" spans="1:6" hidden="1" x14ac:dyDescent="0.2">
      <c r="A110" s="5" t="s">
        <v>243</v>
      </c>
      <c r="B110" s="37" t="str">
        <f t="shared" si="4"/>
        <v>Exception</v>
      </c>
      <c r="C110" s="5">
        <v>2</v>
      </c>
      <c r="D110" s="5">
        <v>0</v>
      </c>
      <c r="E110" s="5" t="str">
        <f t="shared" si="3"/>
        <v>No</v>
      </c>
      <c r="F110" s="37">
        <v>57059</v>
      </c>
    </row>
    <row r="111" spans="1:6" hidden="1" x14ac:dyDescent="0.2">
      <c r="A111" s="5" t="s">
        <v>253</v>
      </c>
      <c r="B111" s="37" t="str">
        <f t="shared" si="4"/>
        <v>Exception</v>
      </c>
      <c r="C111" s="5">
        <v>2</v>
      </c>
      <c r="D111" s="5">
        <v>0</v>
      </c>
      <c r="E111" s="5" t="str">
        <f t="shared" si="3"/>
        <v>No</v>
      </c>
      <c r="F111" s="37">
        <v>63277</v>
      </c>
    </row>
    <row r="112" spans="1:6" hidden="1" x14ac:dyDescent="0.2">
      <c r="A112" s="5" t="s">
        <v>262</v>
      </c>
      <c r="B112" s="37" t="str">
        <f t="shared" si="4"/>
        <v>Exception</v>
      </c>
      <c r="C112" s="5">
        <v>2</v>
      </c>
      <c r="D112" s="5">
        <v>0</v>
      </c>
      <c r="E112" s="5" t="str">
        <f t="shared" si="3"/>
        <v>No</v>
      </c>
      <c r="F112" s="37">
        <v>66608</v>
      </c>
    </row>
    <row r="113" spans="1:6" hidden="1" x14ac:dyDescent="0.2">
      <c r="A113" s="26" t="s">
        <v>273</v>
      </c>
      <c r="B113" s="37" t="str">
        <f t="shared" si="4"/>
        <v>Exception</v>
      </c>
      <c r="C113" s="5">
        <v>2</v>
      </c>
      <c r="D113" s="5">
        <v>1</v>
      </c>
      <c r="E113" s="5" t="str">
        <f t="shared" si="3"/>
        <v>No</v>
      </c>
      <c r="F113" s="37">
        <v>68988</v>
      </c>
    </row>
    <row r="114" spans="1:6" hidden="1" x14ac:dyDescent="0.2">
      <c r="A114" s="26" t="s">
        <v>274</v>
      </c>
      <c r="B114" s="37" t="str">
        <f>MID(A114,FIND("(",A114)+1,FIND(")",A114)-FIND("(",A114)-1)</f>
        <v>MAError</v>
      </c>
      <c r="C114" s="5">
        <v>3</v>
      </c>
      <c r="D114" s="5">
        <v>0</v>
      </c>
      <c r="E114" s="5" t="str">
        <f t="shared" si="3"/>
        <v>No</v>
      </c>
      <c r="F114" s="37">
        <v>68996</v>
      </c>
    </row>
    <row r="115" spans="1:6" hidden="1" x14ac:dyDescent="0.2">
      <c r="A115" s="5" t="s">
        <v>319</v>
      </c>
      <c r="B115" s="37" t="str">
        <f t="shared" si="4"/>
        <v>Exception</v>
      </c>
      <c r="C115" s="5">
        <v>2</v>
      </c>
      <c r="D115" s="5">
        <v>0</v>
      </c>
      <c r="E115" s="5" t="str">
        <f t="shared" si="3"/>
        <v>No</v>
      </c>
      <c r="F115" s="37">
        <v>91919</v>
      </c>
    </row>
    <row r="116" spans="1:6" hidden="1" x14ac:dyDescent="0.2">
      <c r="A116" s="5" t="s">
        <v>332</v>
      </c>
      <c r="B116" s="37" t="str">
        <f>MID(A116,FIND("(",A116)+1,FIND(")",A116)-FIND("(",A116)-1)</f>
        <v>Exception</v>
      </c>
      <c r="C116" s="5">
        <v>2</v>
      </c>
      <c r="D116" s="5">
        <v>0</v>
      </c>
      <c r="E116" s="5" t="str">
        <f t="shared" si="3"/>
        <v>No</v>
      </c>
      <c r="F116" s="37">
        <v>93708</v>
      </c>
    </row>
    <row r="117" spans="1:6" hidden="1" x14ac:dyDescent="0.2">
      <c r="A117" s="5" t="s">
        <v>334</v>
      </c>
      <c r="B117" s="37" t="str">
        <f>MID(A117,FIND("(",A117)+1,FIND(")",A117)-FIND("(",A117)-1)</f>
        <v>Exception</v>
      </c>
      <c r="C117" s="5">
        <v>2</v>
      </c>
      <c r="D117" s="5">
        <v>0</v>
      </c>
      <c r="E117" s="5" t="str">
        <f t="shared" si="3"/>
        <v>No</v>
      </c>
      <c r="F117" s="37">
        <v>95587</v>
      </c>
    </row>
    <row r="118" spans="1:6" hidden="1" x14ac:dyDescent="0.2">
      <c r="A118" s="18" t="s">
        <v>342</v>
      </c>
      <c r="B118" s="37" t="str">
        <f>MID(A118,FIND("(",A118)+1,FIND(")",A118)-FIND("(",A118)-1)</f>
        <v>Exception</v>
      </c>
      <c r="C118" s="5">
        <v>2</v>
      </c>
      <c r="D118" s="5">
        <v>1</v>
      </c>
      <c r="E118" s="5" t="str">
        <f t="shared" si="3"/>
        <v>No</v>
      </c>
      <c r="F118" s="37">
        <v>97341</v>
      </c>
    </row>
    <row r="119" spans="1:6" hidden="1" x14ac:dyDescent="0.2">
      <c r="A119" s="18" t="s">
        <v>343</v>
      </c>
      <c r="B119" s="37" t="str">
        <f>MID(A119,FIND("(",A119)+1,FIND(")",A119)-FIND("(",A119)-1)</f>
        <v>ConverterError</v>
      </c>
      <c r="C119" s="5">
        <v>3</v>
      </c>
      <c r="D119" s="5">
        <v>0</v>
      </c>
      <c r="E119" s="5" t="str">
        <f t="shared" si="3"/>
        <v>No</v>
      </c>
      <c r="F119" s="37">
        <v>97349</v>
      </c>
    </row>
    <row r="120" spans="1:6" hidden="1" x14ac:dyDescent="0.2">
      <c r="A120" s="14" t="s">
        <v>373</v>
      </c>
      <c r="B120" s="37" t="str">
        <f>MID(A120,FIND("(",A120)+1,FIND(")",A120)-FIND("(",A120)-1)</f>
        <v>Exception</v>
      </c>
      <c r="C120" s="5">
        <v>2</v>
      </c>
      <c r="D120" s="5">
        <v>1</v>
      </c>
      <c r="E120" s="5" t="str">
        <f t="shared" si="3"/>
        <v>No</v>
      </c>
      <c r="F120" s="37">
        <v>128524</v>
      </c>
    </row>
    <row r="121" spans="1:6" hidden="1" x14ac:dyDescent="0.2">
      <c r="A121" s="14" t="s">
        <v>374</v>
      </c>
      <c r="B121" s="37" t="str">
        <f t="shared" ref="B121" si="5">MID(A121,FIND("(",A121)+1,FIND(")",A121)-FIND("(",A121)-1)</f>
        <v>PolyError</v>
      </c>
      <c r="C121" s="5">
        <v>3</v>
      </c>
      <c r="D121" s="5">
        <v>0</v>
      </c>
      <c r="E121" s="5" t="str">
        <f t="shared" si="3"/>
        <v>No</v>
      </c>
      <c r="F121" s="37">
        <v>128528</v>
      </c>
    </row>
    <row r="122" spans="1:6" hidden="1" x14ac:dyDescent="0.2">
      <c r="A122" s="5" t="s">
        <v>1021</v>
      </c>
      <c r="C122" s="5">
        <v>1</v>
      </c>
      <c r="D122" s="5">
        <v>2</v>
      </c>
      <c r="E122" s="5" t="str">
        <f t="shared" si="3"/>
        <v>No</v>
      </c>
    </row>
    <row r="123" spans="1:6" hidden="1" x14ac:dyDescent="0.2">
      <c r="A123" s="5" t="s">
        <v>1022</v>
      </c>
      <c r="B123" s="37" t="s">
        <v>498</v>
      </c>
      <c r="C123" s="5">
        <v>2</v>
      </c>
      <c r="D123" s="5">
        <v>1</v>
      </c>
      <c r="E123" s="5" t="str">
        <f t="shared" si="3"/>
        <v>No</v>
      </c>
    </row>
    <row r="124" spans="1:6" hidden="1" x14ac:dyDescent="0.2">
      <c r="A124" s="5" t="s">
        <v>7</v>
      </c>
      <c r="B124" s="37" t="str">
        <f>IF(FIND("(",A124), MID(A124,FIND("(",A124)+1,FIND(")",A124)-FIND("(",A124)-1), "")</f>
        <v>ast.NodeVisitor</v>
      </c>
      <c r="C124" s="5">
        <v>3</v>
      </c>
      <c r="D124" s="5">
        <v>0</v>
      </c>
      <c r="E124" s="5" t="str">
        <f t="shared" si="3"/>
        <v>No</v>
      </c>
      <c r="F124" s="37">
        <v>3999</v>
      </c>
    </row>
    <row r="125" spans="1:6" hidden="1" x14ac:dyDescent="0.2">
      <c r="A125" s="5" t="s">
        <v>1023</v>
      </c>
      <c r="C125" s="5">
        <v>1</v>
      </c>
      <c r="D125" s="5">
        <v>2</v>
      </c>
      <c r="E125" s="5" t="str">
        <f t="shared" si="3"/>
        <v>No</v>
      </c>
    </row>
    <row r="126" spans="1:6" hidden="1" x14ac:dyDescent="0.2">
      <c r="A126" s="5" t="s">
        <v>12</v>
      </c>
      <c r="B126" s="37" t="str">
        <f>IF(FIND("(",A126), MID(A126,FIND("(",A126)+1,FIND(")",A126)-FIND("(",A126)-1), "")</f>
        <v>dict</v>
      </c>
      <c r="C126" s="5">
        <v>2</v>
      </c>
      <c r="D126" s="5">
        <v>0</v>
      </c>
      <c r="E126" s="5" t="str">
        <f t="shared" si="3"/>
        <v>No</v>
      </c>
      <c r="F126" s="37">
        <v>4599</v>
      </c>
    </row>
    <row r="127" spans="1:6" hidden="1" x14ac:dyDescent="0.2">
      <c r="A127" s="5" t="s">
        <v>229</v>
      </c>
      <c r="B127" s="37" t="str">
        <f>MID(A127,FIND("(",A127)+1,FIND(")",A127)-FIND("(",A127)-1)</f>
        <v>dict</v>
      </c>
      <c r="C127" s="5">
        <v>2</v>
      </c>
      <c r="D127" s="5">
        <v>0</v>
      </c>
      <c r="E127" s="5" t="str">
        <f t="shared" si="3"/>
        <v>No</v>
      </c>
      <c r="F127" s="37">
        <v>54236</v>
      </c>
    </row>
    <row r="128" spans="1:6" hidden="1" x14ac:dyDescent="0.2">
      <c r="A128" s="5" t="s">
        <v>1024</v>
      </c>
      <c r="C128" s="5">
        <v>1</v>
      </c>
      <c r="D128" s="5">
        <v>1</v>
      </c>
      <c r="E128" s="5" t="str">
        <f t="shared" si="3"/>
        <v>No</v>
      </c>
    </row>
    <row r="129" spans="1:6" hidden="1" x14ac:dyDescent="0.2">
      <c r="A129" s="5" t="s">
        <v>26</v>
      </c>
      <c r="B129" s="37" t="str">
        <f t="shared" ref="B129:B169" si="6">MID(A129,FIND("(",A129)+1,FIND(")",A129)-FIND("(",A129)-1)</f>
        <v>DeprecationWarning</v>
      </c>
      <c r="C129" s="5">
        <v>2</v>
      </c>
      <c r="D129" s="5">
        <v>0</v>
      </c>
      <c r="E129" s="5" t="str">
        <f t="shared" si="3"/>
        <v>No</v>
      </c>
      <c r="F129" s="37">
        <v>6098</v>
      </c>
    </row>
    <row r="130" spans="1:6" hidden="1" x14ac:dyDescent="0.2">
      <c r="A130" s="5" t="s">
        <v>1025</v>
      </c>
      <c r="C130" s="5">
        <v>1</v>
      </c>
      <c r="D130" s="5">
        <v>3</v>
      </c>
      <c r="E130" s="5" t="str">
        <f t="shared" si="3"/>
        <v>No</v>
      </c>
    </row>
    <row r="131" spans="1:6" hidden="1" x14ac:dyDescent="0.2">
      <c r="A131" s="5" t="s">
        <v>27</v>
      </c>
      <c r="B131" s="37" t="str">
        <f t="shared" si="6"/>
        <v>UserWarning</v>
      </c>
      <c r="C131" s="5">
        <v>2</v>
      </c>
      <c r="D131" s="5">
        <v>0</v>
      </c>
      <c r="E131" s="5" t="str">
        <f t="shared" si="3"/>
        <v>No</v>
      </c>
      <c r="F131" s="37">
        <v>6112</v>
      </c>
    </row>
    <row r="132" spans="1:6" hidden="1" x14ac:dyDescent="0.2">
      <c r="A132" s="5" t="s">
        <v>344</v>
      </c>
      <c r="B132" s="37" t="str">
        <f t="shared" si="6"/>
        <v>UserWarning</v>
      </c>
      <c r="C132" s="5">
        <v>2</v>
      </c>
      <c r="D132" s="5">
        <v>0</v>
      </c>
      <c r="E132" s="5" t="str">
        <f t="shared" si="3"/>
        <v>No</v>
      </c>
      <c r="F132" s="37">
        <v>97357</v>
      </c>
    </row>
    <row r="133" spans="1:6" hidden="1" x14ac:dyDescent="0.2">
      <c r="A133" s="5" t="s">
        <v>365</v>
      </c>
      <c r="B133" s="37" t="str">
        <f t="shared" si="6"/>
        <v>UserWarning</v>
      </c>
      <c r="C133" s="5">
        <v>2</v>
      </c>
      <c r="D133" s="5">
        <v>0</v>
      </c>
      <c r="E133" s="5" t="str">
        <f t="shared" si="3"/>
        <v>No</v>
      </c>
      <c r="F133" s="38" t="s">
        <v>943</v>
      </c>
    </row>
    <row r="134" spans="1:6" hidden="1" x14ac:dyDescent="0.2">
      <c r="A134" s="5" t="s">
        <v>1026</v>
      </c>
      <c r="C134" s="5">
        <v>1</v>
      </c>
      <c r="D134" s="5">
        <v>2</v>
      </c>
      <c r="E134" s="5" t="str">
        <f t="shared" si="3"/>
        <v>No</v>
      </c>
      <c r="F134" s="38"/>
    </row>
    <row r="135" spans="1:6" hidden="1" x14ac:dyDescent="0.2">
      <c r="A135" s="5" t="s">
        <v>29</v>
      </c>
      <c r="B135" s="37" t="str">
        <f t="shared" si="6"/>
        <v>_ndptr_base</v>
      </c>
      <c r="C135" s="5">
        <v>2</v>
      </c>
      <c r="D135" s="5">
        <v>1</v>
      </c>
      <c r="E135" s="5" t="str">
        <f t="shared" si="3"/>
        <v>No</v>
      </c>
      <c r="F135" s="37">
        <v>6833</v>
      </c>
    </row>
    <row r="136" spans="1:6" hidden="1" x14ac:dyDescent="0.2">
      <c r="A136" s="5" t="s">
        <v>30</v>
      </c>
      <c r="B136" s="37" t="str">
        <f t="shared" si="6"/>
        <v>_ndptr</v>
      </c>
      <c r="C136" s="5">
        <v>2</v>
      </c>
      <c r="D136" s="5">
        <v>0</v>
      </c>
      <c r="E136" s="5" t="str">
        <f t="shared" si="3"/>
        <v>No</v>
      </c>
      <c r="F136" s="37">
        <v>6854</v>
      </c>
    </row>
    <row r="137" spans="1:6" hidden="1" x14ac:dyDescent="0.2">
      <c r="A137" s="5" t="s">
        <v>1027</v>
      </c>
      <c r="C137" s="5">
        <v>1</v>
      </c>
      <c r="D137" s="5">
        <v>1</v>
      </c>
      <c r="E137" s="5" t="str">
        <f t="shared" si="3"/>
        <v>No</v>
      </c>
    </row>
    <row r="138" spans="1:6" hidden="1" x14ac:dyDescent="0.2">
      <c r="A138" s="5" t="s">
        <v>32</v>
      </c>
      <c r="B138" s="37" t="str">
        <f t="shared" si="6"/>
        <v>Distribution</v>
      </c>
      <c r="C138" s="5">
        <v>2</v>
      </c>
      <c r="D138" s="5">
        <v>0</v>
      </c>
      <c r="E138" s="5" t="str">
        <f t="shared" si="3"/>
        <v>No</v>
      </c>
      <c r="F138" s="37">
        <v>7942</v>
      </c>
    </row>
    <row r="139" spans="1:6" hidden="1" x14ac:dyDescent="0.2">
      <c r="A139" s="5" t="s">
        <v>1028</v>
      </c>
      <c r="C139" s="5">
        <v>1</v>
      </c>
      <c r="D139" s="5">
        <v>2</v>
      </c>
      <c r="E139" s="5" t="str">
        <f t="shared" si="3"/>
        <v>No</v>
      </c>
    </row>
    <row r="140" spans="1:6" hidden="1" x14ac:dyDescent="0.2">
      <c r="A140" s="5" t="s">
        <v>40</v>
      </c>
      <c r="B140" s="37" t="str">
        <f t="shared" si="6"/>
        <v>IOError</v>
      </c>
      <c r="C140" s="5">
        <v>2</v>
      </c>
      <c r="D140" s="5">
        <v>0</v>
      </c>
      <c r="E140" s="5" t="str">
        <f t="shared" si="3"/>
        <v>No</v>
      </c>
      <c r="F140" s="37">
        <v>9837</v>
      </c>
    </row>
    <row r="141" spans="1:6" hidden="1" x14ac:dyDescent="0.2">
      <c r="A141" s="5" t="s">
        <v>41</v>
      </c>
      <c r="B141" s="37" t="str">
        <f t="shared" si="6"/>
        <v>IOError</v>
      </c>
      <c r="C141" s="5">
        <v>2</v>
      </c>
      <c r="D141" s="5">
        <v>0</v>
      </c>
      <c r="E141" s="5" t="str">
        <f t="shared" ref="E141:E204" si="7">IF(OR(C141&gt;3,D141&gt;4), "Yes", "No")</f>
        <v>No</v>
      </c>
      <c r="F141" s="37">
        <v>9848</v>
      </c>
    </row>
    <row r="142" spans="1:6" hidden="1" x14ac:dyDescent="0.2">
      <c r="A142" s="5" t="s">
        <v>1080</v>
      </c>
      <c r="C142" s="5">
        <v>1</v>
      </c>
      <c r="D142" s="5">
        <v>1</v>
      </c>
      <c r="E142" s="5" t="str">
        <f t="shared" si="7"/>
        <v>No</v>
      </c>
    </row>
    <row r="143" spans="1:6" hidden="1" x14ac:dyDescent="0.2">
      <c r="A143" s="5" t="s">
        <v>46</v>
      </c>
      <c r="B143" s="37" t="str">
        <f t="shared" si="6"/>
        <v>old_Log</v>
      </c>
      <c r="C143" s="5">
        <v>2</v>
      </c>
      <c r="D143" s="5">
        <v>0</v>
      </c>
      <c r="E143" s="5" t="str">
        <f t="shared" si="7"/>
        <v>No</v>
      </c>
      <c r="F143" s="37">
        <v>12675</v>
      </c>
    </row>
    <row r="144" spans="1:6" hidden="1" x14ac:dyDescent="0.2">
      <c r="A144" s="5" t="s">
        <v>1029</v>
      </c>
      <c r="C144" s="5">
        <v>1</v>
      </c>
      <c r="D144" s="5">
        <v>4</v>
      </c>
      <c r="E144" s="5" t="str">
        <f t="shared" si="7"/>
        <v>No</v>
      </c>
    </row>
    <row r="145" spans="1:6" hidden="1" x14ac:dyDescent="0.2">
      <c r="A145" s="5" t="s">
        <v>137</v>
      </c>
      <c r="B145" s="37" t="str">
        <f>MID(A145,FIND("(",A145)+1,FIND(")",A145)-FIND("(",A145)-1)</f>
        <v>UnixCCompiler</v>
      </c>
      <c r="C145" s="5">
        <v>2</v>
      </c>
      <c r="D145" s="5">
        <v>1</v>
      </c>
      <c r="E145" s="5" t="str">
        <f t="shared" si="7"/>
        <v>No</v>
      </c>
      <c r="F145" s="37">
        <v>17725</v>
      </c>
    </row>
    <row r="146" spans="1:6" hidden="1" x14ac:dyDescent="0.2">
      <c r="A146" s="5" t="s">
        <v>138</v>
      </c>
      <c r="B146" s="37" t="str">
        <f t="shared" si="6"/>
        <v>IntelCCompiler</v>
      </c>
      <c r="C146" s="5">
        <v>2</v>
      </c>
      <c r="D146" s="5">
        <v>0</v>
      </c>
      <c r="E146" s="5" t="str">
        <f t="shared" si="7"/>
        <v>No</v>
      </c>
      <c r="F146" s="37">
        <v>17753</v>
      </c>
    </row>
    <row r="147" spans="1:6" hidden="1" x14ac:dyDescent="0.2">
      <c r="A147" s="5" t="s">
        <v>139</v>
      </c>
      <c r="B147" s="37" t="str">
        <f t="shared" si="6"/>
        <v>UnixCCompiler</v>
      </c>
      <c r="C147" s="5">
        <v>2</v>
      </c>
      <c r="D147" s="5">
        <v>0</v>
      </c>
      <c r="E147" s="5" t="str">
        <f t="shared" si="7"/>
        <v>No</v>
      </c>
      <c r="F147" s="37">
        <v>17763</v>
      </c>
    </row>
    <row r="148" spans="1:6" hidden="1" x14ac:dyDescent="0.2">
      <c r="A148" s="5" t="s">
        <v>47</v>
      </c>
      <c r="B148" s="37" t="str">
        <f t="shared" si="6"/>
        <v>UnixCCompiler</v>
      </c>
      <c r="C148" s="5">
        <v>2</v>
      </c>
      <c r="D148" s="5">
        <v>0</v>
      </c>
      <c r="E148" s="5" t="str">
        <f t="shared" si="7"/>
        <v>No</v>
      </c>
      <c r="F148" s="37">
        <v>12944</v>
      </c>
    </row>
    <row r="149" spans="1:6" hidden="1" x14ac:dyDescent="0.2">
      <c r="A149" s="5" t="s">
        <v>1081</v>
      </c>
      <c r="C149" s="5">
        <v>1</v>
      </c>
      <c r="D149" s="5">
        <v>3</v>
      </c>
      <c r="E149" s="5" t="str">
        <f t="shared" si="7"/>
        <v>No</v>
      </c>
    </row>
    <row r="150" spans="1:6" hidden="1" x14ac:dyDescent="0.2">
      <c r="A150" s="5" t="s">
        <v>39</v>
      </c>
      <c r="B150" s="37" t="str">
        <f>MID(A150,FIND("(",A150)+1,FIND(")",A150)-FIND("(",A150)-1)</f>
        <v>_MSVCCompiler</v>
      </c>
      <c r="C150" s="5">
        <v>2</v>
      </c>
      <c r="D150" s="5">
        <v>2</v>
      </c>
      <c r="E150" s="5" t="str">
        <f t="shared" si="7"/>
        <v>No</v>
      </c>
      <c r="F150" s="37" t="s">
        <v>942</v>
      </c>
    </row>
    <row r="151" spans="1:6" hidden="1" x14ac:dyDescent="0.2">
      <c r="A151" s="5" t="s">
        <v>990</v>
      </c>
      <c r="B151" s="37" t="str">
        <f t="shared" si="6"/>
        <v>MSVCCompiler</v>
      </c>
      <c r="C151" s="5">
        <v>3</v>
      </c>
      <c r="D151" s="5">
        <v>1</v>
      </c>
      <c r="E151" s="5" t="str">
        <f t="shared" si="7"/>
        <v>No</v>
      </c>
      <c r="F151" s="37">
        <v>17794</v>
      </c>
    </row>
    <row r="152" spans="1:6" x14ac:dyDescent="0.2">
      <c r="A152" s="5" t="s">
        <v>991</v>
      </c>
      <c r="B152" s="53" t="str">
        <f>MID(A152,FIND("(",A152)+1,FIND(")",A152)-FIND("(",A152)-1)</f>
        <v>IntelCCompilerW</v>
      </c>
      <c r="C152" s="5">
        <v>4</v>
      </c>
      <c r="D152" s="5">
        <v>0</v>
      </c>
      <c r="E152" s="5" t="str">
        <f t="shared" si="7"/>
        <v>Yes</v>
      </c>
      <c r="F152" s="37">
        <v>17816</v>
      </c>
    </row>
    <row r="153" spans="1:6" x14ac:dyDescent="0.2">
      <c r="A153" s="5" t="s">
        <v>1030</v>
      </c>
      <c r="B153" s="53"/>
      <c r="C153" s="5">
        <v>1</v>
      </c>
      <c r="D153" s="5">
        <v>16</v>
      </c>
      <c r="E153" s="5" t="str">
        <f t="shared" si="7"/>
        <v>Yes</v>
      </c>
    </row>
    <row r="154" spans="1:6" x14ac:dyDescent="0.2">
      <c r="A154" s="5" t="s">
        <v>48</v>
      </c>
      <c r="B154" s="37" t="str">
        <f t="shared" si="6"/>
        <v>DistutilsError</v>
      </c>
      <c r="C154" s="5">
        <v>2</v>
      </c>
      <c r="D154" s="5">
        <v>14</v>
      </c>
      <c r="E154" s="5" t="str">
        <f t="shared" si="7"/>
        <v>Yes</v>
      </c>
      <c r="F154" s="37">
        <v>13550</v>
      </c>
    </row>
    <row r="155" spans="1:6" hidden="1" x14ac:dyDescent="0.2">
      <c r="A155" s="5" t="s">
        <v>49</v>
      </c>
      <c r="B155" s="37" t="str">
        <f t="shared" si="6"/>
        <v>DistutilsError</v>
      </c>
      <c r="C155" s="5">
        <v>2</v>
      </c>
      <c r="D155" s="5">
        <v>0</v>
      </c>
      <c r="E155" s="5" t="str">
        <f t="shared" si="7"/>
        <v>No</v>
      </c>
      <c r="F155" s="37">
        <v>13554</v>
      </c>
    </row>
    <row r="156" spans="1:6" hidden="1" x14ac:dyDescent="0.2">
      <c r="A156" s="5" t="s">
        <v>50</v>
      </c>
      <c r="B156" s="37" t="str">
        <f t="shared" si="6"/>
        <v>NotFoundError</v>
      </c>
      <c r="C156" s="5">
        <v>3</v>
      </c>
      <c r="D156" s="5">
        <v>0</v>
      </c>
      <c r="E156" s="5" t="str">
        <f t="shared" si="7"/>
        <v>No</v>
      </c>
      <c r="F156" s="37">
        <v>13560</v>
      </c>
    </row>
    <row r="157" spans="1:6" hidden="1" x14ac:dyDescent="0.2">
      <c r="A157" s="5" t="s">
        <v>51</v>
      </c>
      <c r="B157" s="37" t="str">
        <f t="shared" si="6"/>
        <v>NotFoundError</v>
      </c>
      <c r="C157" s="5">
        <v>3</v>
      </c>
      <c r="D157" s="5">
        <v>0</v>
      </c>
      <c r="E157" s="5" t="str">
        <f t="shared" si="7"/>
        <v>No</v>
      </c>
      <c r="F157" s="37">
        <v>13568</v>
      </c>
    </row>
    <row r="158" spans="1:6" hidden="1" x14ac:dyDescent="0.2">
      <c r="A158" s="5" t="s">
        <v>54</v>
      </c>
      <c r="B158" s="37" t="str">
        <f t="shared" si="6"/>
        <v>NotFoundError</v>
      </c>
      <c r="C158" s="5">
        <v>3</v>
      </c>
      <c r="D158" s="5">
        <v>0</v>
      </c>
      <c r="E158" s="5" t="str">
        <f t="shared" si="7"/>
        <v>No</v>
      </c>
      <c r="F158" s="37">
        <v>13591</v>
      </c>
    </row>
    <row r="159" spans="1:6" hidden="1" x14ac:dyDescent="0.2">
      <c r="A159" s="5" t="s">
        <v>55</v>
      </c>
      <c r="B159" s="37" t="str">
        <f t="shared" si="6"/>
        <v>NotFoundError</v>
      </c>
      <c r="C159" s="5">
        <v>3</v>
      </c>
      <c r="D159" s="5">
        <v>0</v>
      </c>
      <c r="E159" s="5" t="str">
        <f t="shared" si="7"/>
        <v>No</v>
      </c>
      <c r="F159" s="37">
        <v>13598</v>
      </c>
    </row>
    <row r="160" spans="1:6" hidden="1" x14ac:dyDescent="0.2">
      <c r="A160" s="5" t="s">
        <v>57</v>
      </c>
      <c r="B160" s="37" t="str">
        <f t="shared" si="6"/>
        <v>NotFoundError</v>
      </c>
      <c r="C160" s="5">
        <v>3</v>
      </c>
      <c r="D160" s="5">
        <v>0</v>
      </c>
      <c r="E160" s="5" t="str">
        <f t="shared" si="7"/>
        <v>No</v>
      </c>
      <c r="F160" s="37">
        <v>13612</v>
      </c>
    </row>
    <row r="161" spans="1:6" hidden="1" x14ac:dyDescent="0.2">
      <c r="A161" s="5" t="s">
        <v>59</v>
      </c>
      <c r="B161" s="37" t="str">
        <f t="shared" si="6"/>
        <v>NotFoundError</v>
      </c>
      <c r="C161" s="5">
        <v>3</v>
      </c>
      <c r="D161" s="5">
        <v>0</v>
      </c>
      <c r="E161" s="5" t="str">
        <f t="shared" si="7"/>
        <v>No</v>
      </c>
      <c r="F161" s="37">
        <v>13627</v>
      </c>
    </row>
    <row r="162" spans="1:6" hidden="1" x14ac:dyDescent="0.2">
      <c r="A162" s="5" t="s">
        <v>60</v>
      </c>
      <c r="B162" s="37" t="str">
        <f t="shared" si="6"/>
        <v>NotFoundError</v>
      </c>
      <c r="C162" s="5">
        <v>3</v>
      </c>
      <c r="D162" s="5">
        <v>0</v>
      </c>
      <c r="E162" s="5" t="str">
        <f t="shared" si="7"/>
        <v>No</v>
      </c>
      <c r="F162" s="37">
        <v>13635</v>
      </c>
    </row>
    <row r="163" spans="1:6" hidden="1" x14ac:dyDescent="0.2">
      <c r="A163" s="5" t="s">
        <v>61</v>
      </c>
      <c r="B163" s="37" t="str">
        <f t="shared" si="6"/>
        <v>NotFoundError</v>
      </c>
      <c r="C163" s="5">
        <v>3</v>
      </c>
      <c r="D163" s="5">
        <v>0</v>
      </c>
      <c r="E163" s="5" t="str">
        <f t="shared" si="7"/>
        <v>No</v>
      </c>
      <c r="F163" s="37">
        <v>13643</v>
      </c>
    </row>
    <row r="164" spans="1:6" hidden="1" x14ac:dyDescent="0.2">
      <c r="A164" s="5" t="s">
        <v>62</v>
      </c>
      <c r="B164" s="37" t="str">
        <f t="shared" si="6"/>
        <v>NotFoundError</v>
      </c>
      <c r="C164" s="5">
        <v>3</v>
      </c>
      <c r="D164" s="5">
        <v>0</v>
      </c>
      <c r="E164" s="5" t="str">
        <f t="shared" si="7"/>
        <v>No</v>
      </c>
      <c r="F164" s="37">
        <v>13649</v>
      </c>
    </row>
    <row r="165" spans="1:6" hidden="1" x14ac:dyDescent="0.2">
      <c r="A165" s="5" t="s">
        <v>63</v>
      </c>
      <c r="B165" s="37" t="str">
        <f t="shared" si="6"/>
        <v>NotFoundError</v>
      </c>
      <c r="C165" s="5">
        <v>3</v>
      </c>
      <c r="D165" s="5">
        <v>0</v>
      </c>
      <c r="E165" s="5" t="str">
        <f t="shared" si="7"/>
        <v>No</v>
      </c>
      <c r="F165" s="37">
        <v>13653</v>
      </c>
    </row>
    <row r="166" spans="1:6" hidden="1" x14ac:dyDescent="0.2">
      <c r="A166" s="5" t="s">
        <v>52</v>
      </c>
      <c r="B166" s="37" t="str">
        <f t="shared" si="6"/>
        <v>NotFoundError</v>
      </c>
      <c r="C166" s="5">
        <v>3</v>
      </c>
      <c r="D166" s="5">
        <v>1</v>
      </c>
      <c r="E166" s="5" t="str">
        <f t="shared" si="7"/>
        <v>No</v>
      </c>
      <c r="F166" s="37">
        <v>13575</v>
      </c>
    </row>
    <row r="167" spans="1:6" x14ac:dyDescent="0.2">
      <c r="A167" s="5" t="s">
        <v>53</v>
      </c>
      <c r="B167" s="37" t="str">
        <f t="shared" si="6"/>
        <v>LapackNotFoundError</v>
      </c>
      <c r="C167" s="5">
        <v>4</v>
      </c>
      <c r="D167" s="5">
        <v>0</v>
      </c>
      <c r="E167" s="5" t="str">
        <f t="shared" si="7"/>
        <v>Yes</v>
      </c>
      <c r="F167" s="37">
        <v>13583</v>
      </c>
    </row>
    <row r="168" spans="1:6" hidden="1" x14ac:dyDescent="0.2">
      <c r="A168" s="5" t="s">
        <v>56</v>
      </c>
      <c r="B168" s="37" t="str">
        <f t="shared" si="6"/>
        <v>NotFoundError</v>
      </c>
      <c r="C168" s="5">
        <v>3</v>
      </c>
      <c r="D168" s="5">
        <v>1</v>
      </c>
      <c r="E168" s="5" t="str">
        <f t="shared" si="7"/>
        <v>No</v>
      </c>
      <c r="F168" s="37">
        <v>13605</v>
      </c>
    </row>
    <row r="169" spans="1:6" x14ac:dyDescent="0.2">
      <c r="A169" s="5" t="s">
        <v>58</v>
      </c>
      <c r="B169" s="37" t="str">
        <f t="shared" si="6"/>
        <v>BlasNotFoundError</v>
      </c>
      <c r="C169" s="5">
        <v>4</v>
      </c>
      <c r="D169" s="5">
        <v>0</v>
      </c>
      <c r="E169" s="5" t="str">
        <f t="shared" si="7"/>
        <v>Yes</v>
      </c>
      <c r="F169" s="37">
        <v>13619</v>
      </c>
    </row>
    <row r="170" spans="1:6" hidden="1" x14ac:dyDescent="0.2">
      <c r="A170" s="5" t="s">
        <v>93</v>
      </c>
      <c r="C170" s="5">
        <v>1</v>
      </c>
      <c r="D170" s="5">
        <v>0</v>
      </c>
      <c r="E170" s="5" t="str">
        <f t="shared" si="7"/>
        <v>No</v>
      </c>
      <c r="F170" s="37">
        <v>14832</v>
      </c>
    </row>
    <row r="171" spans="1:6" x14ac:dyDescent="0.2">
      <c r="A171" s="5" t="s">
        <v>64</v>
      </c>
      <c r="C171" s="5">
        <v>1</v>
      </c>
      <c r="D171" s="5">
        <v>70</v>
      </c>
      <c r="E171" s="5" t="str">
        <f t="shared" si="7"/>
        <v>Yes</v>
      </c>
      <c r="F171" s="37">
        <v>13661</v>
      </c>
    </row>
    <row r="172" spans="1:6" hidden="1" x14ac:dyDescent="0.2">
      <c r="A172" s="41" t="s">
        <v>65</v>
      </c>
      <c r="B172" s="37" t="str">
        <f t="shared" ref="B172:B235" si="8">MID(A172,FIND("(",A172)+1,FIND(")",A172)-FIND("(",A172)-1)</f>
        <v>system_info</v>
      </c>
      <c r="C172" s="5">
        <v>2</v>
      </c>
      <c r="D172" s="5">
        <v>0</v>
      </c>
      <c r="E172" s="5" t="str">
        <f t="shared" si="7"/>
        <v>No</v>
      </c>
      <c r="F172" s="37">
        <v>14040</v>
      </c>
    </row>
    <row r="173" spans="1:6" x14ac:dyDescent="0.2">
      <c r="A173" s="40" t="s">
        <v>66</v>
      </c>
      <c r="B173" s="37" t="str">
        <f t="shared" si="8"/>
        <v>system_info</v>
      </c>
      <c r="C173" s="5">
        <v>2</v>
      </c>
      <c r="D173" s="5">
        <v>7</v>
      </c>
      <c r="E173" s="5" t="str">
        <f t="shared" si="7"/>
        <v>Yes</v>
      </c>
      <c r="F173" s="37">
        <v>14054</v>
      </c>
    </row>
    <row r="174" spans="1:6" hidden="1" x14ac:dyDescent="0.2">
      <c r="A174" s="22" t="s">
        <v>67</v>
      </c>
      <c r="B174" s="37" t="str">
        <f t="shared" si="8"/>
        <v>fftw_info</v>
      </c>
      <c r="C174" s="5">
        <v>3</v>
      </c>
      <c r="D174" s="5">
        <v>0</v>
      </c>
      <c r="E174" s="5" t="str">
        <f t="shared" si="7"/>
        <v>No</v>
      </c>
      <c r="F174" s="37">
        <v>14101</v>
      </c>
    </row>
    <row r="175" spans="1:6" hidden="1" x14ac:dyDescent="0.2">
      <c r="A175" s="22" t="s">
        <v>68</v>
      </c>
      <c r="B175" s="37" t="str">
        <f t="shared" si="8"/>
        <v>fftw_info</v>
      </c>
      <c r="C175" s="5">
        <v>3</v>
      </c>
      <c r="D175" s="5">
        <v>0</v>
      </c>
      <c r="E175" s="5" t="str">
        <f t="shared" si="7"/>
        <v>No</v>
      </c>
      <c r="F175" s="37">
        <v>14113</v>
      </c>
    </row>
    <row r="176" spans="1:6" hidden="1" x14ac:dyDescent="0.2">
      <c r="A176" s="22" t="s">
        <v>69</v>
      </c>
      <c r="B176" s="37" t="str">
        <f t="shared" si="8"/>
        <v>fftw_info</v>
      </c>
      <c r="C176" s="5">
        <v>3</v>
      </c>
      <c r="D176" s="5">
        <v>0</v>
      </c>
      <c r="E176" s="5" t="str">
        <f t="shared" si="7"/>
        <v>No</v>
      </c>
      <c r="F176" s="37">
        <v>14125</v>
      </c>
    </row>
    <row r="177" spans="1:6" hidden="1" x14ac:dyDescent="0.2">
      <c r="A177" s="22" t="s">
        <v>70</v>
      </c>
      <c r="B177" s="37" t="str">
        <f t="shared" si="8"/>
        <v>fftw_info</v>
      </c>
      <c r="C177" s="5">
        <v>3</v>
      </c>
      <c r="D177" s="5">
        <v>0</v>
      </c>
      <c r="E177" s="5" t="str">
        <f t="shared" si="7"/>
        <v>No</v>
      </c>
      <c r="F177" s="37">
        <v>14134</v>
      </c>
    </row>
    <row r="178" spans="1:6" hidden="1" x14ac:dyDescent="0.2">
      <c r="A178" s="22" t="s">
        <v>71</v>
      </c>
      <c r="B178" s="37" t="str">
        <f t="shared" si="8"/>
        <v>fftw_info</v>
      </c>
      <c r="C178" s="5">
        <v>3</v>
      </c>
      <c r="D178" s="5">
        <v>0</v>
      </c>
      <c r="E178" s="5" t="str">
        <f t="shared" si="7"/>
        <v>No</v>
      </c>
      <c r="F178" s="37">
        <v>14143</v>
      </c>
    </row>
    <row r="179" spans="1:6" hidden="1" x14ac:dyDescent="0.2">
      <c r="A179" s="22" t="s">
        <v>72</v>
      </c>
      <c r="B179" s="37" t="str">
        <f t="shared" si="8"/>
        <v>fftw_info</v>
      </c>
      <c r="C179" s="5">
        <v>3</v>
      </c>
      <c r="D179" s="5">
        <v>0</v>
      </c>
      <c r="E179" s="5" t="str">
        <f t="shared" si="7"/>
        <v>No</v>
      </c>
      <c r="F179" s="37">
        <v>14152</v>
      </c>
    </row>
    <row r="180" spans="1:6" hidden="1" x14ac:dyDescent="0.2">
      <c r="A180" s="22" t="s">
        <v>73</v>
      </c>
      <c r="B180" s="37" t="str">
        <f t="shared" si="8"/>
        <v>fftw_info</v>
      </c>
      <c r="C180" s="5">
        <v>3</v>
      </c>
      <c r="D180" s="5">
        <v>0</v>
      </c>
      <c r="E180" s="5" t="str">
        <f t="shared" si="7"/>
        <v>No</v>
      </c>
      <c r="F180" s="37">
        <v>14161</v>
      </c>
    </row>
    <row r="181" spans="1:6" hidden="1" x14ac:dyDescent="0.2">
      <c r="A181" s="41" t="s">
        <v>74</v>
      </c>
      <c r="B181" s="37" t="str">
        <f t="shared" si="8"/>
        <v>system_info</v>
      </c>
      <c r="C181" s="5">
        <v>2</v>
      </c>
      <c r="D181" s="5">
        <v>0</v>
      </c>
      <c r="E181" s="5" t="str">
        <f t="shared" si="7"/>
        <v>No</v>
      </c>
      <c r="F181" s="37">
        <v>14170</v>
      </c>
    </row>
    <row r="182" spans="1:6" hidden="1" x14ac:dyDescent="0.2">
      <c r="A182" s="42" t="s">
        <v>75</v>
      </c>
      <c r="B182" s="37" t="str">
        <f t="shared" si="8"/>
        <v>system_info</v>
      </c>
      <c r="C182" s="5">
        <v>2</v>
      </c>
      <c r="D182" s="5">
        <v>2</v>
      </c>
      <c r="E182" s="5" t="str">
        <f t="shared" si="7"/>
        <v>No</v>
      </c>
      <c r="F182" s="37">
        <v>14206</v>
      </c>
    </row>
    <row r="183" spans="1:6" hidden="1" x14ac:dyDescent="0.2">
      <c r="A183" s="39" t="s">
        <v>76</v>
      </c>
      <c r="B183" s="37" t="str">
        <f>MID(A183,FIND("(",A183)+1,FIND(")",A183)-FIND("(",A183)-1)</f>
        <v>mkl_info</v>
      </c>
      <c r="C183" s="5">
        <v>3</v>
      </c>
      <c r="D183" s="5">
        <v>0</v>
      </c>
      <c r="E183" s="5" t="str">
        <f t="shared" si="7"/>
        <v>No</v>
      </c>
      <c r="F183" s="37">
        <v>14275</v>
      </c>
    </row>
    <row r="184" spans="1:6" hidden="1" x14ac:dyDescent="0.2">
      <c r="A184" s="39" t="s">
        <v>77</v>
      </c>
      <c r="B184" s="37" t="str">
        <f>MID(A184,FIND("(",A184)+1,FIND(")",A184)-FIND("(",A184)-1)</f>
        <v>mkl_info</v>
      </c>
      <c r="C184" s="5">
        <v>3</v>
      </c>
      <c r="D184" s="5">
        <v>0</v>
      </c>
      <c r="E184" s="5" t="str">
        <f t="shared" si="7"/>
        <v>No</v>
      </c>
      <c r="F184" s="37">
        <v>14279</v>
      </c>
    </row>
    <row r="185" spans="1:6" x14ac:dyDescent="0.2">
      <c r="A185" s="43" t="s">
        <v>78</v>
      </c>
      <c r="B185" s="37" t="str">
        <f t="shared" si="8"/>
        <v>system_info</v>
      </c>
      <c r="C185" s="5">
        <v>2</v>
      </c>
      <c r="D185" s="5">
        <v>11</v>
      </c>
      <c r="E185" s="5" t="str">
        <f t="shared" si="7"/>
        <v>Yes</v>
      </c>
      <c r="F185" s="37">
        <v>14283</v>
      </c>
    </row>
    <row r="186" spans="1:6" hidden="1" x14ac:dyDescent="0.2">
      <c r="A186" s="18" t="s">
        <v>960</v>
      </c>
      <c r="B186" s="48" t="str">
        <f t="shared" si="8"/>
        <v>atlas_info</v>
      </c>
      <c r="C186" s="5">
        <v>3</v>
      </c>
      <c r="D186" s="5">
        <v>1</v>
      </c>
      <c r="E186" s="5" t="str">
        <f t="shared" si="7"/>
        <v>No</v>
      </c>
      <c r="F186" s="37">
        <v>14394</v>
      </c>
    </row>
    <row r="187" spans="1:6" x14ac:dyDescent="0.2">
      <c r="A187" s="18" t="s">
        <v>961</v>
      </c>
      <c r="B187" s="56" t="str">
        <f t="shared" si="8"/>
        <v>atlas_blas_info</v>
      </c>
      <c r="C187" s="5">
        <v>4</v>
      </c>
      <c r="D187" s="5">
        <v>0</v>
      </c>
      <c r="E187" s="5" t="str">
        <f t="shared" si="7"/>
        <v>Yes</v>
      </c>
      <c r="F187" s="37">
        <v>14428</v>
      </c>
    </row>
    <row r="188" spans="1:6" hidden="1" x14ac:dyDescent="0.2">
      <c r="A188" s="5" t="s">
        <v>962</v>
      </c>
      <c r="B188" s="55" t="str">
        <f t="shared" si="8"/>
        <v>atlas_info</v>
      </c>
      <c r="C188" s="5">
        <v>3</v>
      </c>
      <c r="D188" s="5">
        <v>1</v>
      </c>
      <c r="E188" s="5" t="str">
        <f t="shared" si="7"/>
        <v>No</v>
      </c>
      <c r="F188" s="37">
        <v>14423</v>
      </c>
    </row>
    <row r="189" spans="1:6" x14ac:dyDescent="0.2">
      <c r="A189" s="18" t="s">
        <v>963</v>
      </c>
      <c r="B189" s="57" t="str">
        <f t="shared" si="8"/>
        <v>atlas_threads_info</v>
      </c>
      <c r="C189" s="5">
        <v>4</v>
      </c>
      <c r="D189" s="5">
        <v>0</v>
      </c>
      <c r="E189" s="5" t="str">
        <f t="shared" si="7"/>
        <v>Yes</v>
      </c>
      <c r="F189" s="37">
        <v>14437</v>
      </c>
    </row>
    <row r="190" spans="1:6" x14ac:dyDescent="0.2">
      <c r="A190" s="29" t="s">
        <v>954</v>
      </c>
      <c r="B190" s="55" t="str">
        <f t="shared" si="8"/>
        <v>atlas_info</v>
      </c>
      <c r="C190" s="5">
        <v>3</v>
      </c>
      <c r="D190" s="5">
        <v>5</v>
      </c>
      <c r="E190" s="5" t="str">
        <f t="shared" si="7"/>
        <v>Yes</v>
      </c>
      <c r="F190" s="37">
        <v>14441</v>
      </c>
    </row>
    <row r="191" spans="1:6" x14ac:dyDescent="0.2">
      <c r="A191" s="29" t="s">
        <v>956</v>
      </c>
      <c r="B191" s="48" t="str">
        <f t="shared" si="8"/>
        <v>atlas_3_10_info</v>
      </c>
      <c r="C191" s="5">
        <v>4</v>
      </c>
      <c r="D191" s="5">
        <v>1</v>
      </c>
      <c r="E191" s="5" t="str">
        <f t="shared" si="7"/>
        <v>Yes</v>
      </c>
      <c r="F191" s="37">
        <v>14447</v>
      </c>
    </row>
    <row r="192" spans="1:6" x14ac:dyDescent="0.2">
      <c r="A192" s="29" t="s">
        <v>957</v>
      </c>
      <c r="B192" s="54" t="str">
        <f t="shared" si="8"/>
        <v>atlas_3_10_blas_info</v>
      </c>
      <c r="C192" s="5">
        <v>5</v>
      </c>
      <c r="D192" s="5">
        <v>0</v>
      </c>
      <c r="E192" s="5" t="str">
        <f t="shared" si="7"/>
        <v>Yes</v>
      </c>
      <c r="F192" s="37">
        <v>14483</v>
      </c>
    </row>
    <row r="193" spans="1:6" x14ac:dyDescent="0.2">
      <c r="A193" s="29" t="s">
        <v>958</v>
      </c>
      <c r="B193" s="48" t="str">
        <f>MID(A193,FIND("(",A193)+1,FIND(")",A193)-FIND("(",A193)-1)</f>
        <v>atlas_3_10_info</v>
      </c>
      <c r="C193" s="5">
        <v>4</v>
      </c>
      <c r="D193" s="5">
        <v>1</v>
      </c>
      <c r="E193" s="5" t="str">
        <f t="shared" si="7"/>
        <v>Yes</v>
      </c>
      <c r="F193" s="37">
        <v>14476</v>
      </c>
    </row>
    <row r="194" spans="1:6" x14ac:dyDescent="0.2">
      <c r="A194" s="29" t="s">
        <v>959</v>
      </c>
      <c r="B194" s="53" t="str">
        <f t="shared" ref="B194:B195" si="9">MID(A194,FIND("(",A194)+1,FIND(")",A194)-FIND("(",A194)-1)</f>
        <v>atlas_3_10_threads_info</v>
      </c>
      <c r="C194" s="5">
        <v>5</v>
      </c>
      <c r="D194" s="5">
        <v>0</v>
      </c>
      <c r="E194" s="5" t="str">
        <f t="shared" si="7"/>
        <v>Yes</v>
      </c>
      <c r="F194" s="37">
        <v>14492</v>
      </c>
    </row>
    <row r="195" spans="1:6" x14ac:dyDescent="0.2">
      <c r="A195" s="29" t="s">
        <v>955</v>
      </c>
      <c r="B195" s="48" t="str">
        <f t="shared" si="9"/>
        <v>atlas_3_10_info</v>
      </c>
      <c r="C195" s="5">
        <v>4</v>
      </c>
      <c r="D195" s="5">
        <v>0</v>
      </c>
      <c r="E195" s="5" t="str">
        <f t="shared" si="7"/>
        <v>Yes</v>
      </c>
      <c r="F195" s="37">
        <v>14488</v>
      </c>
    </row>
    <row r="196" spans="1:6" hidden="1" x14ac:dyDescent="0.2">
      <c r="A196" s="29" t="s">
        <v>82</v>
      </c>
      <c r="B196" s="55" t="str">
        <f>MID(A196,FIND("(",A196)+1,FIND(")",A196)-FIND("(",A196)-1)</f>
        <v>atlas_info</v>
      </c>
      <c r="C196" s="5">
        <v>3</v>
      </c>
      <c r="D196" s="5">
        <v>0</v>
      </c>
      <c r="E196" s="5" t="str">
        <f t="shared" si="7"/>
        <v>No</v>
      </c>
      <c r="F196" s="37">
        <v>14433</v>
      </c>
    </row>
    <row r="197" spans="1:6" x14ac:dyDescent="0.2">
      <c r="A197" s="41" t="s">
        <v>101</v>
      </c>
      <c r="B197" s="37" t="str">
        <f t="shared" si="8"/>
        <v>system_info</v>
      </c>
      <c r="C197" s="5">
        <v>2</v>
      </c>
      <c r="D197" s="5">
        <v>8</v>
      </c>
      <c r="E197" s="5" t="str">
        <f t="shared" si="7"/>
        <v>Yes</v>
      </c>
      <c r="F197" s="37">
        <v>14983</v>
      </c>
    </row>
    <row r="198" spans="1:6" x14ac:dyDescent="0.2">
      <c r="A198" s="17" t="s">
        <v>102</v>
      </c>
      <c r="B198" s="37" t="str">
        <f>MID(A198,FIND("(",A198)+1,FIND(")",A198)-FIND("(",A198)-1)</f>
        <v>blas_info</v>
      </c>
      <c r="C198" s="5">
        <v>3</v>
      </c>
      <c r="D198" s="5">
        <v>6</v>
      </c>
      <c r="E198" s="5" t="str">
        <f t="shared" si="7"/>
        <v>Yes</v>
      </c>
      <c r="F198" s="37">
        <v>15080</v>
      </c>
    </row>
    <row r="199" spans="1:6" x14ac:dyDescent="0.2">
      <c r="A199" s="44" t="s">
        <v>103</v>
      </c>
      <c r="B199" s="37" t="str">
        <f>MID(A199,FIND("(",A199)+1,FIND(")",A199)-FIND("(",A199)-1)</f>
        <v>openblas_info</v>
      </c>
      <c r="C199" s="5">
        <v>4</v>
      </c>
      <c r="D199" s="5">
        <v>1</v>
      </c>
      <c r="E199" s="5" t="str">
        <f t="shared" si="7"/>
        <v>Yes</v>
      </c>
      <c r="F199" s="37">
        <v>15222</v>
      </c>
    </row>
    <row r="200" spans="1:6" x14ac:dyDescent="0.2">
      <c r="A200" s="17" t="s">
        <v>104</v>
      </c>
      <c r="B200" s="37" t="str">
        <f>MID(A200,FIND("(",A200)+1,FIND(")",A200)-FIND("(",A200)-1)</f>
        <v>openblas_lapack_info</v>
      </c>
      <c r="C200" s="5">
        <v>5</v>
      </c>
      <c r="D200" s="5">
        <v>0</v>
      </c>
      <c r="E200" s="5" t="str">
        <f t="shared" si="7"/>
        <v>Yes</v>
      </c>
      <c r="F200" s="37">
        <v>15229</v>
      </c>
    </row>
    <row r="201" spans="1:6" x14ac:dyDescent="0.2">
      <c r="A201" s="44" t="s">
        <v>105</v>
      </c>
      <c r="B201" s="37" t="str">
        <f>MID(A201,FIND("(",A201)+1,FIND(")",A201)-FIND("(",A201)-1)</f>
        <v>openblas_info</v>
      </c>
      <c r="C201" s="5">
        <v>4</v>
      </c>
      <c r="D201" s="5">
        <v>4</v>
      </c>
      <c r="E201" s="5" t="str">
        <f t="shared" si="7"/>
        <v>Yes</v>
      </c>
      <c r="F201" s="37">
        <v>15232</v>
      </c>
    </row>
    <row r="202" spans="1:6" x14ac:dyDescent="0.2">
      <c r="A202" s="17" t="s">
        <v>106</v>
      </c>
      <c r="B202" s="37" t="str">
        <f>MID(A202,FIND("(",A202)+1,FIND(")",A202)-FIND("(",A202)-1)</f>
        <v>openblas_ilp64_info</v>
      </c>
      <c r="C202" s="5">
        <v>5</v>
      </c>
      <c r="D202" s="5">
        <v>1</v>
      </c>
      <c r="E202" s="5" t="str">
        <f t="shared" si="7"/>
        <v>Yes</v>
      </c>
      <c r="F202" s="37">
        <v>15245</v>
      </c>
    </row>
    <row r="203" spans="1:6" x14ac:dyDescent="0.2">
      <c r="A203" s="5" t="s">
        <v>945</v>
      </c>
      <c r="B203" s="45" t="s">
        <v>538</v>
      </c>
      <c r="C203" s="5">
        <v>6</v>
      </c>
      <c r="D203" s="5">
        <v>0</v>
      </c>
      <c r="E203" s="5" t="str">
        <f t="shared" si="7"/>
        <v>Yes</v>
      </c>
      <c r="F203" s="37">
        <v>15262</v>
      </c>
    </row>
    <row r="204" spans="1:6" x14ac:dyDescent="0.2">
      <c r="A204" s="17" t="s">
        <v>107</v>
      </c>
      <c r="B204" s="37" t="str">
        <f>MID(A204,FIND("(",A204)+1,FIND(")",A204)-FIND("(",A204)-1)</f>
        <v>openblas_ilp64_info</v>
      </c>
      <c r="C204" s="5">
        <v>5</v>
      </c>
      <c r="D204" s="5">
        <v>1</v>
      </c>
      <c r="E204" s="5" t="str">
        <f t="shared" si="7"/>
        <v>Yes</v>
      </c>
      <c r="F204" s="37">
        <v>15254</v>
      </c>
    </row>
    <row r="205" spans="1:6" x14ac:dyDescent="0.2">
      <c r="A205" s="5" t="s">
        <v>946</v>
      </c>
      <c r="B205" s="45" t="s">
        <v>944</v>
      </c>
      <c r="C205" s="5">
        <v>6</v>
      </c>
      <c r="D205" s="5">
        <v>0</v>
      </c>
      <c r="E205" s="5" t="str">
        <f t="shared" ref="E205:E268" si="10">IF(OR(C205&gt;3,D205&gt;4), "Yes", "No")</f>
        <v>Yes</v>
      </c>
      <c r="F205" s="37">
        <v>15262</v>
      </c>
    </row>
    <row r="206" spans="1:6" hidden="1" x14ac:dyDescent="0.2">
      <c r="A206" s="17" t="s">
        <v>109</v>
      </c>
      <c r="B206" s="37" t="str">
        <f>MID(A206,FIND("(",A206)+1,FIND(")",A206)-FIND("(",A206)-1)</f>
        <v>blas_info</v>
      </c>
      <c r="C206" s="5">
        <v>3</v>
      </c>
      <c r="D206" s="5">
        <v>0</v>
      </c>
      <c r="E206" s="5" t="str">
        <f t="shared" si="10"/>
        <v>No</v>
      </c>
      <c r="F206" s="37">
        <v>15265</v>
      </c>
    </row>
    <row r="207" spans="1:6" hidden="1" x14ac:dyDescent="0.2">
      <c r="A207" s="41" t="s">
        <v>90</v>
      </c>
      <c r="B207" s="37" t="str">
        <f t="shared" si="8"/>
        <v>system_info</v>
      </c>
      <c r="C207" s="5">
        <v>2</v>
      </c>
      <c r="D207" s="5">
        <v>0</v>
      </c>
      <c r="E207" s="5" t="str">
        <f t="shared" si="10"/>
        <v>No</v>
      </c>
      <c r="F207" s="37">
        <v>14496</v>
      </c>
    </row>
    <row r="208" spans="1:6" hidden="1" x14ac:dyDescent="0.2">
      <c r="A208" s="41" t="s">
        <v>91</v>
      </c>
      <c r="B208" s="37" t="str">
        <f t="shared" si="8"/>
        <v>system_info</v>
      </c>
      <c r="C208" s="5">
        <v>2</v>
      </c>
      <c r="D208" s="5">
        <v>0</v>
      </c>
      <c r="E208" s="5" t="str">
        <f t="shared" si="10"/>
        <v>No</v>
      </c>
      <c r="F208" s="37">
        <v>14514</v>
      </c>
    </row>
    <row r="209" spans="1:6" hidden="1" x14ac:dyDescent="0.2">
      <c r="A209" s="46" t="s">
        <v>947</v>
      </c>
      <c r="B209" s="37" t="str">
        <f t="shared" si="8"/>
        <v>system_info</v>
      </c>
      <c r="C209" s="5">
        <v>2</v>
      </c>
      <c r="D209" s="5">
        <v>0</v>
      </c>
      <c r="E209" s="5" t="str">
        <f t="shared" si="10"/>
        <v>No</v>
      </c>
      <c r="F209" s="37">
        <v>14715</v>
      </c>
    </row>
    <row r="210" spans="1:6" hidden="1" x14ac:dyDescent="0.2">
      <c r="A210" s="46" t="s">
        <v>948</v>
      </c>
      <c r="B210" s="47" t="s">
        <v>528</v>
      </c>
      <c r="C210" s="5">
        <v>3</v>
      </c>
      <c r="D210" s="5">
        <v>3</v>
      </c>
      <c r="E210" s="5" t="str">
        <f t="shared" si="10"/>
        <v>No</v>
      </c>
      <c r="F210" s="38">
        <v>1485014869</v>
      </c>
    </row>
    <row r="211" spans="1:6" x14ac:dyDescent="0.2">
      <c r="A211" s="46" t="s">
        <v>949</v>
      </c>
      <c r="B211" s="37" t="str">
        <f>MID(A211,FIND("(",A211)+1,FIND(")",A211)-FIND("(",A211)-1)</f>
        <v>lapack_ilp64_opt_info</v>
      </c>
      <c r="C211" s="5">
        <v>4</v>
      </c>
      <c r="D211" s="5">
        <v>2</v>
      </c>
      <c r="E211" s="5" t="str">
        <f t="shared" si="10"/>
        <v>Yes</v>
      </c>
      <c r="F211" s="37">
        <v>14863</v>
      </c>
    </row>
    <row r="212" spans="1:6" hidden="1" x14ac:dyDescent="0.2">
      <c r="A212" s="5" t="s">
        <v>950</v>
      </c>
      <c r="B212" s="37" t="str">
        <f t="shared" si="8"/>
        <v>system_info</v>
      </c>
      <c r="C212" s="5">
        <v>2</v>
      </c>
      <c r="D212" s="5">
        <v>3</v>
      </c>
      <c r="E212" s="5" t="str">
        <f t="shared" si="10"/>
        <v>No</v>
      </c>
      <c r="F212" s="37">
        <v>14874</v>
      </c>
    </row>
    <row r="213" spans="1:6" hidden="1" x14ac:dyDescent="0.2">
      <c r="A213" s="22" t="s">
        <v>951</v>
      </c>
      <c r="B213" s="48" t="s">
        <v>531</v>
      </c>
      <c r="C213" s="5">
        <v>3</v>
      </c>
      <c r="D213" s="5">
        <v>2</v>
      </c>
      <c r="E213" s="5" t="str">
        <f t="shared" si="10"/>
        <v>No</v>
      </c>
      <c r="F213" s="37">
        <v>14962</v>
      </c>
    </row>
    <row r="214" spans="1:6" x14ac:dyDescent="0.2">
      <c r="A214" s="22" t="s">
        <v>952</v>
      </c>
      <c r="B214" s="49" t="str">
        <f>MID(A214,FIND("(",A214)+1,FIND(")",A214)-FIND("(",A214)-1)</f>
        <v>blas_ilp64_opt_info</v>
      </c>
      <c r="C214" s="5">
        <v>4</v>
      </c>
      <c r="D214" s="5">
        <v>0</v>
      </c>
      <c r="E214" s="5" t="str">
        <f t="shared" si="10"/>
        <v>Yes</v>
      </c>
      <c r="F214" s="37">
        <v>14975</v>
      </c>
    </row>
    <row r="215" spans="1:6" x14ac:dyDescent="0.2">
      <c r="A215" s="22" t="s">
        <v>953</v>
      </c>
      <c r="B215" s="49" t="str">
        <f>MID(A215,FIND("(",A215)+1,FIND(")",A215)-FIND("(",A215)-1)</f>
        <v>blas_ilp64_opt_info</v>
      </c>
      <c r="C215" s="5">
        <v>4</v>
      </c>
      <c r="D215" s="5">
        <v>0</v>
      </c>
      <c r="E215" s="5" t="str">
        <f t="shared" si="10"/>
        <v>Yes</v>
      </c>
      <c r="F215" s="37">
        <v>14980</v>
      </c>
    </row>
    <row r="216" spans="1:6" hidden="1" x14ac:dyDescent="0.2">
      <c r="A216" s="41" t="s">
        <v>110</v>
      </c>
      <c r="B216" s="37" t="str">
        <f t="shared" si="8"/>
        <v>system_info</v>
      </c>
      <c r="C216" s="5">
        <v>2</v>
      </c>
      <c r="D216" s="5">
        <v>0</v>
      </c>
      <c r="E216" s="5" t="str">
        <f t="shared" si="10"/>
        <v>No</v>
      </c>
      <c r="F216" s="37">
        <v>15288</v>
      </c>
    </row>
    <row r="217" spans="1:6" hidden="1" x14ac:dyDescent="0.2">
      <c r="A217" s="41" t="s">
        <v>111</v>
      </c>
      <c r="B217" s="37" t="str">
        <f t="shared" si="8"/>
        <v>system_info</v>
      </c>
      <c r="C217" s="5">
        <v>2</v>
      </c>
      <c r="D217" s="5">
        <v>0</v>
      </c>
      <c r="E217" s="5" t="str">
        <f t="shared" si="10"/>
        <v>No</v>
      </c>
      <c r="F217" s="37">
        <v>15364</v>
      </c>
    </row>
    <row r="218" spans="1:6" hidden="1" x14ac:dyDescent="0.2">
      <c r="A218" s="41" t="s">
        <v>112</v>
      </c>
      <c r="B218" s="37" t="str">
        <f t="shared" si="8"/>
        <v>system_info</v>
      </c>
      <c r="C218" s="5">
        <v>2</v>
      </c>
      <c r="D218" s="5">
        <v>0</v>
      </c>
      <c r="E218" s="5" t="str">
        <f t="shared" si="10"/>
        <v>No</v>
      </c>
      <c r="F218" s="37">
        <v>15418</v>
      </c>
    </row>
    <row r="219" spans="1:6" hidden="1" x14ac:dyDescent="0.2">
      <c r="A219" s="41" t="s">
        <v>113</v>
      </c>
      <c r="B219" s="37" t="str">
        <f t="shared" si="8"/>
        <v>system_info</v>
      </c>
      <c r="C219" s="5">
        <v>2</v>
      </c>
      <c r="D219" s="5">
        <v>0</v>
      </c>
      <c r="E219" s="5" t="str">
        <f t="shared" si="10"/>
        <v>No</v>
      </c>
      <c r="F219" s="37">
        <v>15470</v>
      </c>
    </row>
    <row r="220" spans="1:6" hidden="1" x14ac:dyDescent="0.2">
      <c r="A220" s="50" t="s">
        <v>114</v>
      </c>
      <c r="B220" s="37" t="str">
        <f t="shared" si="8"/>
        <v>system_info</v>
      </c>
      <c r="C220" s="5">
        <v>2</v>
      </c>
      <c r="D220" s="5">
        <v>3</v>
      </c>
      <c r="E220" s="5" t="str">
        <f t="shared" si="10"/>
        <v>No</v>
      </c>
      <c r="F220" s="37">
        <v>15500</v>
      </c>
    </row>
    <row r="221" spans="1:6" hidden="1" x14ac:dyDescent="0.2">
      <c r="A221" s="51" t="s">
        <v>115</v>
      </c>
      <c r="B221" s="37" t="str">
        <f>MID(A221,FIND("(",A221)+1,FIND(")",A221)-FIND("(",A221)-1)</f>
        <v>_numpy_info</v>
      </c>
      <c r="C221" s="5">
        <v>3</v>
      </c>
      <c r="D221" s="5">
        <v>0</v>
      </c>
      <c r="E221" s="5" t="str">
        <f t="shared" si="10"/>
        <v>No</v>
      </c>
      <c r="F221" s="37">
        <v>15569</v>
      </c>
    </row>
    <row r="222" spans="1:6" hidden="1" x14ac:dyDescent="0.2">
      <c r="A222" s="51" t="s">
        <v>116</v>
      </c>
      <c r="B222" s="37" t="str">
        <f>MID(A222,FIND("(",A222)+1,FIND(")",A222)-FIND("(",A222)-1)</f>
        <v>_numpy_info</v>
      </c>
      <c r="C222" s="5">
        <v>3</v>
      </c>
      <c r="D222" s="5">
        <v>0</v>
      </c>
      <c r="E222" s="5" t="str">
        <f t="shared" si="10"/>
        <v>No</v>
      </c>
      <c r="F222" s="37">
        <v>15574</v>
      </c>
    </row>
    <row r="223" spans="1:6" hidden="1" x14ac:dyDescent="0.2">
      <c r="A223" s="51" t="s">
        <v>117</v>
      </c>
      <c r="B223" s="37" t="str">
        <f>MID(A223,FIND("(",A223)+1,FIND(")",A223)-FIND("(",A223)-1)</f>
        <v>_numpy_info</v>
      </c>
      <c r="C223" s="5">
        <v>3</v>
      </c>
      <c r="D223" s="5">
        <v>0</v>
      </c>
      <c r="E223" s="5" t="str">
        <f t="shared" si="10"/>
        <v>No</v>
      </c>
      <c r="F223" s="37">
        <v>15579</v>
      </c>
    </row>
    <row r="224" spans="1:6" hidden="1" x14ac:dyDescent="0.2">
      <c r="A224" s="41" t="s">
        <v>118</v>
      </c>
      <c r="B224" s="37" t="str">
        <f t="shared" si="8"/>
        <v>system_info</v>
      </c>
      <c r="C224" s="5">
        <v>2</v>
      </c>
      <c r="D224" s="5">
        <v>0</v>
      </c>
      <c r="E224" s="5" t="str">
        <f t="shared" si="10"/>
        <v>No</v>
      </c>
      <c r="F224" s="37">
        <v>15584</v>
      </c>
    </row>
    <row r="225" spans="1:6" hidden="1" x14ac:dyDescent="0.2">
      <c r="A225" s="41" t="s">
        <v>119</v>
      </c>
      <c r="B225" s="37" t="str">
        <f t="shared" si="8"/>
        <v>system_info</v>
      </c>
      <c r="C225" s="5">
        <v>2</v>
      </c>
      <c r="D225" s="5">
        <v>0</v>
      </c>
      <c r="E225" s="5" t="str">
        <f t="shared" si="10"/>
        <v>No</v>
      </c>
      <c r="F225" s="37">
        <v>15621</v>
      </c>
    </row>
    <row r="226" spans="1:6" hidden="1" x14ac:dyDescent="0.2">
      <c r="A226" s="41" t="s">
        <v>120</v>
      </c>
      <c r="B226" s="37" t="str">
        <f t="shared" si="8"/>
        <v>system_info</v>
      </c>
      <c r="C226" s="5">
        <v>2</v>
      </c>
      <c r="D226" s="5">
        <v>0</v>
      </c>
      <c r="E226" s="5" t="str">
        <f t="shared" si="10"/>
        <v>No</v>
      </c>
      <c r="F226" s="37">
        <v>15633</v>
      </c>
    </row>
    <row r="227" spans="1:6" hidden="1" x14ac:dyDescent="0.2">
      <c r="A227" s="41" t="s">
        <v>121</v>
      </c>
      <c r="B227" s="37" t="str">
        <f t="shared" si="8"/>
        <v>system_info</v>
      </c>
      <c r="C227" s="5">
        <v>2</v>
      </c>
      <c r="D227" s="5">
        <v>0</v>
      </c>
      <c r="E227" s="5" t="str">
        <f t="shared" si="10"/>
        <v>No</v>
      </c>
      <c r="F227" s="37">
        <v>15672</v>
      </c>
    </row>
    <row r="228" spans="1:6" x14ac:dyDescent="0.2">
      <c r="A228" s="52" t="s">
        <v>122</v>
      </c>
      <c r="B228" s="37" t="str">
        <f t="shared" si="8"/>
        <v>system_info</v>
      </c>
      <c r="C228" s="5">
        <v>2</v>
      </c>
      <c r="D228" s="5">
        <v>10</v>
      </c>
      <c r="E228" s="5" t="str">
        <f t="shared" si="10"/>
        <v>Yes</v>
      </c>
      <c r="F228" s="37">
        <v>15714</v>
      </c>
    </row>
    <row r="229" spans="1:6" hidden="1" x14ac:dyDescent="0.2">
      <c r="A229" s="13" t="s">
        <v>123</v>
      </c>
      <c r="B229" s="37" t="str">
        <f t="shared" si="8"/>
        <v>_pkg_config_info</v>
      </c>
      <c r="C229" s="5">
        <v>3</v>
      </c>
      <c r="D229" s="5">
        <v>0</v>
      </c>
      <c r="E229" s="5" t="str">
        <f t="shared" si="10"/>
        <v>No</v>
      </c>
      <c r="F229" s="37">
        <v>15803</v>
      </c>
    </row>
    <row r="230" spans="1:6" hidden="1" x14ac:dyDescent="0.2">
      <c r="A230" s="13" t="s">
        <v>124</v>
      </c>
      <c r="B230" s="37" t="str">
        <f t="shared" si="8"/>
        <v>_pkg_config_info</v>
      </c>
      <c r="C230" s="5">
        <v>3</v>
      </c>
      <c r="D230" s="5">
        <v>0</v>
      </c>
      <c r="E230" s="5" t="str">
        <f t="shared" si="10"/>
        <v>No</v>
      </c>
      <c r="F230" s="37">
        <v>15814</v>
      </c>
    </row>
    <row r="231" spans="1:6" hidden="1" x14ac:dyDescent="0.2">
      <c r="A231" s="13" t="s">
        <v>125</v>
      </c>
      <c r="B231" s="37" t="str">
        <f t="shared" si="8"/>
        <v>_pkg_config_info</v>
      </c>
      <c r="C231" s="5">
        <v>3</v>
      </c>
      <c r="D231" s="5">
        <v>0</v>
      </c>
      <c r="E231" s="5" t="str">
        <f t="shared" si="10"/>
        <v>No</v>
      </c>
      <c r="F231" s="37">
        <v>15820</v>
      </c>
    </row>
    <row r="232" spans="1:6" hidden="1" x14ac:dyDescent="0.2">
      <c r="A232" s="13" t="s">
        <v>126</v>
      </c>
      <c r="B232" s="37" t="str">
        <f t="shared" si="8"/>
        <v>_pkg_config_info</v>
      </c>
      <c r="C232" s="5">
        <v>3</v>
      </c>
      <c r="D232" s="5">
        <v>0</v>
      </c>
      <c r="E232" s="5" t="str">
        <f t="shared" si="10"/>
        <v>No</v>
      </c>
      <c r="F232" s="37">
        <v>15826</v>
      </c>
    </row>
    <row r="233" spans="1:6" hidden="1" x14ac:dyDescent="0.2">
      <c r="A233" s="13" t="s">
        <v>127</v>
      </c>
      <c r="B233" s="37" t="str">
        <f t="shared" si="8"/>
        <v>_pkg_config_info</v>
      </c>
      <c r="C233" s="5">
        <v>3</v>
      </c>
      <c r="D233" s="5">
        <v>0</v>
      </c>
      <c r="E233" s="5" t="str">
        <f t="shared" si="10"/>
        <v>No</v>
      </c>
      <c r="F233" s="37">
        <v>15832</v>
      </c>
    </row>
    <row r="234" spans="1:6" hidden="1" x14ac:dyDescent="0.2">
      <c r="A234" s="13" t="s">
        <v>128</v>
      </c>
      <c r="B234" s="37" t="str">
        <f t="shared" si="8"/>
        <v>_pkg_config_info</v>
      </c>
      <c r="C234" s="5">
        <v>3</v>
      </c>
      <c r="D234" s="5">
        <v>0</v>
      </c>
      <c r="E234" s="5" t="str">
        <f t="shared" si="10"/>
        <v>No</v>
      </c>
      <c r="F234" s="37">
        <v>15838</v>
      </c>
    </row>
    <row r="235" spans="1:6" hidden="1" x14ac:dyDescent="0.2">
      <c r="A235" s="13" t="s">
        <v>129</v>
      </c>
      <c r="B235" s="37" t="str">
        <f t="shared" si="8"/>
        <v>_pkg_config_info</v>
      </c>
      <c r="C235" s="5">
        <v>3</v>
      </c>
      <c r="D235" s="5">
        <v>0</v>
      </c>
      <c r="E235" s="5" t="str">
        <f t="shared" si="10"/>
        <v>No</v>
      </c>
      <c r="F235" s="37">
        <v>15844</v>
      </c>
    </row>
    <row r="236" spans="1:6" hidden="1" x14ac:dyDescent="0.2">
      <c r="A236" s="13" t="s">
        <v>130</v>
      </c>
      <c r="B236" s="37" t="str">
        <f t="shared" ref="B236:B241" si="11">MID(A236,FIND("(",A236)+1,FIND(")",A236)-FIND("(",A236)-1)</f>
        <v>_pkg_config_info</v>
      </c>
      <c r="C236" s="5">
        <v>3</v>
      </c>
      <c r="D236" s="5">
        <v>0</v>
      </c>
      <c r="E236" s="5" t="str">
        <f t="shared" si="10"/>
        <v>No</v>
      </c>
      <c r="F236" s="37">
        <v>15580</v>
      </c>
    </row>
    <row r="237" spans="1:6" hidden="1" x14ac:dyDescent="0.2">
      <c r="A237" s="13" t="s">
        <v>131</v>
      </c>
      <c r="B237" s="37" t="str">
        <f t="shared" si="11"/>
        <v>_pkg_config_info</v>
      </c>
      <c r="C237" s="5">
        <v>3</v>
      </c>
      <c r="D237" s="5">
        <v>0</v>
      </c>
      <c r="E237" s="5" t="str">
        <f t="shared" si="10"/>
        <v>No</v>
      </c>
      <c r="F237" s="37">
        <v>15856</v>
      </c>
    </row>
    <row r="238" spans="1:6" hidden="1" x14ac:dyDescent="0.2">
      <c r="A238" s="13" t="s">
        <v>132</v>
      </c>
      <c r="B238" s="37" t="str">
        <f t="shared" si="11"/>
        <v>_pkg_config_info</v>
      </c>
      <c r="C238" s="5">
        <v>3</v>
      </c>
      <c r="D238" s="5">
        <v>0</v>
      </c>
      <c r="E238" s="5" t="str">
        <f t="shared" si="10"/>
        <v>No</v>
      </c>
      <c r="F238" s="37">
        <v>15862</v>
      </c>
    </row>
    <row r="239" spans="1:6" hidden="1" x14ac:dyDescent="0.2">
      <c r="A239" s="41" t="s">
        <v>133</v>
      </c>
      <c r="B239" s="37" t="str">
        <f t="shared" si="11"/>
        <v>system_info</v>
      </c>
      <c r="C239" s="5">
        <v>2</v>
      </c>
      <c r="D239" s="5">
        <v>0</v>
      </c>
      <c r="E239" s="5" t="str">
        <f t="shared" si="10"/>
        <v>No</v>
      </c>
      <c r="F239" s="37">
        <v>15868</v>
      </c>
    </row>
    <row r="240" spans="1:6" hidden="1" x14ac:dyDescent="0.2">
      <c r="A240" s="41" t="s">
        <v>134</v>
      </c>
      <c r="B240" s="37" t="str">
        <f t="shared" si="11"/>
        <v>system_info</v>
      </c>
      <c r="C240" s="5">
        <v>2</v>
      </c>
      <c r="D240" s="5">
        <v>0</v>
      </c>
      <c r="E240" s="5" t="str">
        <f t="shared" si="10"/>
        <v>No</v>
      </c>
      <c r="F240" s="37">
        <v>15899</v>
      </c>
    </row>
    <row r="241" spans="1:6" hidden="1" x14ac:dyDescent="0.2">
      <c r="A241" s="41" t="s">
        <v>252</v>
      </c>
      <c r="B241" s="37" t="str">
        <f t="shared" si="11"/>
        <v>system_info</v>
      </c>
      <c r="C241" s="5">
        <v>2</v>
      </c>
      <c r="D241" s="5">
        <v>0</v>
      </c>
      <c r="E241" s="5" t="str">
        <f t="shared" si="10"/>
        <v>No</v>
      </c>
      <c r="F241" s="37">
        <v>63188</v>
      </c>
    </row>
    <row r="242" spans="1:6" hidden="1" x14ac:dyDescent="0.2">
      <c r="A242" s="61" t="s">
        <v>1033</v>
      </c>
      <c r="C242" s="5">
        <v>1</v>
      </c>
      <c r="D242" s="5">
        <v>3</v>
      </c>
      <c r="E242" s="5" t="str">
        <f t="shared" si="10"/>
        <v>No</v>
      </c>
    </row>
    <row r="243" spans="1:6" hidden="1" x14ac:dyDescent="0.2">
      <c r="A243" s="61" t="s">
        <v>1034</v>
      </c>
      <c r="B243" s="37" t="s">
        <v>547</v>
      </c>
      <c r="C243" s="5">
        <v>2</v>
      </c>
      <c r="D243" s="5">
        <v>2</v>
      </c>
      <c r="E243" s="5" t="str">
        <f t="shared" si="10"/>
        <v>No</v>
      </c>
    </row>
    <row r="244" spans="1:6" s="61" customFormat="1" hidden="1" x14ac:dyDescent="0.2">
      <c r="A244" s="61" t="s">
        <v>1031</v>
      </c>
      <c r="B244" s="45" t="s">
        <v>1032</v>
      </c>
      <c r="C244" s="61">
        <v>3</v>
      </c>
      <c r="D244" s="5">
        <v>1</v>
      </c>
      <c r="E244" s="5" t="str">
        <f t="shared" si="10"/>
        <v>No</v>
      </c>
      <c r="F244" s="45"/>
    </row>
    <row r="245" spans="1:6" x14ac:dyDescent="0.2">
      <c r="A245" s="5" t="s">
        <v>135</v>
      </c>
      <c r="B245" s="37" t="str">
        <f>MID(A245,FIND("(",A245)+1,FIND(")",A245)-FIND("(",A245)-1)</f>
        <v>distutils.cygwinccompiler.CygwinCCompiler</v>
      </c>
      <c r="C245" s="5">
        <v>4</v>
      </c>
      <c r="D245" s="5">
        <v>0</v>
      </c>
      <c r="E245" s="5" t="str">
        <f t="shared" si="10"/>
        <v>Yes</v>
      </c>
      <c r="F245" s="37">
        <v>16927</v>
      </c>
    </row>
    <row r="246" spans="1:6" x14ac:dyDescent="0.2">
      <c r="A246" s="5" t="s">
        <v>1084</v>
      </c>
      <c r="C246" s="5">
        <v>1</v>
      </c>
      <c r="D246" s="5">
        <v>28</v>
      </c>
      <c r="E246" s="5" t="str">
        <f t="shared" si="10"/>
        <v>Yes</v>
      </c>
    </row>
    <row r="247" spans="1:6" x14ac:dyDescent="0.2">
      <c r="A247" s="5" t="s">
        <v>966</v>
      </c>
      <c r="B247" s="59" t="str">
        <f t="shared" ref="B247:B274" si="12">MID(A247,FIND("(",A247)+1,FIND(")",A247)-FIND("(",A247)-1)</f>
        <v>CCompiler</v>
      </c>
      <c r="C247" s="5">
        <v>2</v>
      </c>
      <c r="D247" s="5">
        <v>27</v>
      </c>
      <c r="E247" s="5" t="str">
        <f t="shared" si="10"/>
        <v>Yes</v>
      </c>
      <c r="F247" s="37">
        <v>21899</v>
      </c>
    </row>
    <row r="248" spans="1:6" hidden="1" x14ac:dyDescent="0.2">
      <c r="A248" s="17" t="s">
        <v>965</v>
      </c>
      <c r="B248" s="48" t="str">
        <f t="shared" si="12"/>
        <v>FCompiler</v>
      </c>
      <c r="C248" s="5">
        <v>3</v>
      </c>
      <c r="D248" s="5">
        <v>2</v>
      </c>
      <c r="E248" s="5" t="str">
        <f t="shared" si="10"/>
        <v>No</v>
      </c>
      <c r="F248" s="37">
        <v>20483</v>
      </c>
    </row>
    <row r="249" spans="1:6" x14ac:dyDescent="0.2">
      <c r="A249" s="17" t="s">
        <v>152</v>
      </c>
      <c r="B249" s="37" t="str">
        <f t="shared" si="12"/>
        <v>GnuFCompiler</v>
      </c>
      <c r="C249" s="5">
        <v>4</v>
      </c>
      <c r="D249" s="5">
        <v>0</v>
      </c>
      <c r="E249" s="5" t="str">
        <f t="shared" si="10"/>
        <v>Yes</v>
      </c>
      <c r="F249" s="37">
        <v>20722</v>
      </c>
    </row>
    <row r="250" spans="1:6" x14ac:dyDescent="0.2">
      <c r="A250" s="17" t="s">
        <v>180</v>
      </c>
      <c r="B250" s="37" t="str">
        <f t="shared" si="12"/>
        <v>GnuFCompiler</v>
      </c>
      <c r="C250" s="5">
        <v>4</v>
      </c>
      <c r="D250" s="5">
        <v>0</v>
      </c>
      <c r="E250" s="5" t="str">
        <f t="shared" si="10"/>
        <v>Yes</v>
      </c>
      <c r="F250" s="37">
        <v>23292</v>
      </c>
    </row>
    <row r="251" spans="1:6" hidden="1" x14ac:dyDescent="0.2">
      <c r="A251" s="5" t="s">
        <v>967</v>
      </c>
      <c r="B251" s="48" t="str">
        <f t="shared" si="12"/>
        <v>FCompiler</v>
      </c>
      <c r="C251" s="5">
        <v>3</v>
      </c>
      <c r="D251" s="5">
        <v>0</v>
      </c>
      <c r="E251" s="5" t="str">
        <f t="shared" si="10"/>
        <v>No</v>
      </c>
      <c r="F251" s="37">
        <v>21023</v>
      </c>
    </row>
    <row r="252" spans="1:6" x14ac:dyDescent="0.2">
      <c r="A252" s="9" t="s">
        <v>968</v>
      </c>
      <c r="B252" s="48" t="str">
        <f t="shared" si="12"/>
        <v>FCompiler</v>
      </c>
      <c r="C252" s="5">
        <v>3</v>
      </c>
      <c r="D252" s="5">
        <v>5</v>
      </c>
      <c r="E252" s="5" t="str">
        <f t="shared" si="10"/>
        <v>Yes</v>
      </c>
      <c r="F252" s="37">
        <v>21145</v>
      </c>
    </row>
    <row r="253" spans="1:6" x14ac:dyDescent="0.2">
      <c r="A253" s="9" t="s">
        <v>982</v>
      </c>
      <c r="B253" s="37" t="str">
        <f t="shared" si="12"/>
        <v>BaseIntelFCompiler</v>
      </c>
      <c r="C253" s="5">
        <v>4</v>
      </c>
      <c r="D253" s="5">
        <v>2</v>
      </c>
      <c r="E253" s="5" t="str">
        <f t="shared" si="10"/>
        <v>Yes</v>
      </c>
      <c r="F253" s="37">
        <v>21265</v>
      </c>
    </row>
    <row r="254" spans="1:6" x14ac:dyDescent="0.2">
      <c r="A254" s="5" t="s">
        <v>983</v>
      </c>
      <c r="B254" s="54" t="str">
        <f t="shared" si="12"/>
        <v>IntelVisualFCompiler</v>
      </c>
      <c r="C254" s="5">
        <v>5</v>
      </c>
      <c r="D254" s="5">
        <v>0</v>
      </c>
      <c r="E254" s="5" t="str">
        <f t="shared" si="10"/>
        <v>Yes</v>
      </c>
      <c r="F254" s="37">
        <v>21314</v>
      </c>
    </row>
    <row r="255" spans="1:6" x14ac:dyDescent="0.2">
      <c r="A255" s="5" t="s">
        <v>984</v>
      </c>
      <c r="B255" s="54" t="str">
        <f t="shared" si="12"/>
        <v>IntelVisualFCompiler</v>
      </c>
      <c r="C255" s="5">
        <v>5</v>
      </c>
      <c r="D255" s="5">
        <v>0</v>
      </c>
      <c r="E255" s="5" t="str">
        <f t="shared" si="10"/>
        <v>Yes</v>
      </c>
      <c r="F255" s="37">
        <v>21334</v>
      </c>
    </row>
    <row r="256" spans="1:6" x14ac:dyDescent="0.2">
      <c r="A256" s="9" t="s">
        <v>156</v>
      </c>
      <c r="B256" s="37" t="str">
        <f t="shared" si="12"/>
        <v>BaseIntelFCompiler</v>
      </c>
      <c r="C256" s="5">
        <v>4</v>
      </c>
      <c r="D256" s="5">
        <v>2</v>
      </c>
      <c r="E256" s="5" t="str">
        <f t="shared" si="10"/>
        <v>Yes</v>
      </c>
      <c r="F256" s="37">
        <v>21158</v>
      </c>
    </row>
    <row r="257" spans="1:6" x14ac:dyDescent="0.2">
      <c r="A257" s="5" t="s">
        <v>985</v>
      </c>
      <c r="B257" s="53" t="str">
        <f>MID(A257,FIND("(",A257)+1,FIND(")",A257)-FIND("(",A257)-1)</f>
        <v>IntelFCompiler</v>
      </c>
      <c r="C257" s="5">
        <v>5</v>
      </c>
      <c r="D257" s="5">
        <v>0</v>
      </c>
      <c r="E257" s="5" t="str">
        <f t="shared" si="10"/>
        <v>Yes</v>
      </c>
      <c r="F257" s="37">
        <v>21211</v>
      </c>
    </row>
    <row r="258" spans="1:6" x14ac:dyDescent="0.2">
      <c r="A258" s="5" t="s">
        <v>986</v>
      </c>
      <c r="B258" s="53" t="str">
        <f>MID(A258,FIND("(",A258)+1,FIND(")",A258)-FIND("(",A258)-1)</f>
        <v>IntelFCompiler</v>
      </c>
      <c r="C258" s="5">
        <v>5</v>
      </c>
      <c r="D258" s="5">
        <v>0</v>
      </c>
      <c r="E258" s="5" t="str">
        <f t="shared" si="10"/>
        <v>Yes</v>
      </c>
      <c r="F258" s="37">
        <v>21231</v>
      </c>
    </row>
    <row r="259" spans="1:6" hidden="1" x14ac:dyDescent="0.2">
      <c r="A259" s="5" t="s">
        <v>969</v>
      </c>
      <c r="B259" s="48" t="str">
        <f t="shared" si="12"/>
        <v>FCompiler</v>
      </c>
      <c r="C259" s="5">
        <v>3</v>
      </c>
      <c r="D259" s="5">
        <v>0</v>
      </c>
      <c r="E259" s="5" t="str">
        <f t="shared" si="10"/>
        <v>No</v>
      </c>
      <c r="F259" s="37">
        <v>21355</v>
      </c>
    </row>
    <row r="260" spans="1:6" hidden="1" x14ac:dyDescent="0.2">
      <c r="A260" s="5" t="s">
        <v>987</v>
      </c>
      <c r="B260" s="48" t="str">
        <f t="shared" si="12"/>
        <v>FCompiler</v>
      </c>
      <c r="C260" s="5">
        <v>3</v>
      </c>
      <c r="D260" s="5">
        <v>2</v>
      </c>
      <c r="E260" s="5" t="str">
        <f t="shared" si="10"/>
        <v>No</v>
      </c>
      <c r="F260" s="37">
        <v>21385</v>
      </c>
    </row>
    <row r="261" spans="1:6" x14ac:dyDescent="0.2">
      <c r="A261" s="5" t="s">
        <v>988</v>
      </c>
      <c r="B261" s="57" t="str">
        <f t="shared" si="12"/>
        <v>BaseNAGFCompiler</v>
      </c>
      <c r="C261" s="5">
        <v>4</v>
      </c>
      <c r="D261" s="5">
        <v>0</v>
      </c>
      <c r="E261" s="5" t="str">
        <f t="shared" si="10"/>
        <v>Yes</v>
      </c>
      <c r="F261" s="37">
        <v>21402</v>
      </c>
    </row>
    <row r="262" spans="1:6" x14ac:dyDescent="0.2">
      <c r="A262" s="5" t="s">
        <v>989</v>
      </c>
      <c r="B262" s="57" t="str">
        <f t="shared" si="12"/>
        <v>BaseNAGFCompiler</v>
      </c>
      <c r="C262" s="5">
        <v>4</v>
      </c>
      <c r="D262" s="5">
        <v>0</v>
      </c>
      <c r="E262" s="5" t="str">
        <f t="shared" si="10"/>
        <v>Yes</v>
      </c>
      <c r="F262" s="37">
        <v>21430</v>
      </c>
    </row>
    <row r="263" spans="1:6" hidden="1" x14ac:dyDescent="0.2">
      <c r="A263" s="5" t="s">
        <v>970</v>
      </c>
      <c r="B263" s="48" t="str">
        <f t="shared" si="12"/>
        <v>FCompiler</v>
      </c>
      <c r="C263" s="5">
        <v>3</v>
      </c>
      <c r="D263" s="5">
        <v>0</v>
      </c>
      <c r="E263" s="5" t="str">
        <f t="shared" si="10"/>
        <v>No</v>
      </c>
      <c r="F263" s="37">
        <v>22871</v>
      </c>
    </row>
    <row r="264" spans="1:6" hidden="1" x14ac:dyDescent="0.2">
      <c r="A264" s="5" t="s">
        <v>971</v>
      </c>
      <c r="B264" s="48" t="str">
        <f t="shared" si="12"/>
        <v>FCompiler</v>
      </c>
      <c r="C264" s="5">
        <v>3</v>
      </c>
      <c r="D264" s="5">
        <v>0</v>
      </c>
      <c r="E264" s="5" t="str">
        <f t="shared" si="10"/>
        <v>No</v>
      </c>
      <c r="F264" s="37">
        <v>22914</v>
      </c>
    </row>
    <row r="265" spans="1:6" hidden="1" x14ac:dyDescent="0.2">
      <c r="A265" s="5" t="s">
        <v>972</v>
      </c>
      <c r="B265" s="48" t="str">
        <f t="shared" si="12"/>
        <v>FCompiler</v>
      </c>
      <c r="C265" s="5">
        <v>3</v>
      </c>
      <c r="D265" s="5">
        <v>0</v>
      </c>
      <c r="E265" s="5" t="str">
        <f t="shared" si="10"/>
        <v>No</v>
      </c>
      <c r="F265" s="37">
        <v>22968</v>
      </c>
    </row>
    <row r="266" spans="1:6" hidden="1" x14ac:dyDescent="0.2">
      <c r="A266" s="5" t="s">
        <v>973</v>
      </c>
      <c r="B266" s="48" t="str">
        <f t="shared" si="12"/>
        <v>FCompiler</v>
      </c>
      <c r="C266" s="5">
        <v>3</v>
      </c>
      <c r="D266" s="5">
        <v>0</v>
      </c>
      <c r="E266" s="5" t="str">
        <f t="shared" si="10"/>
        <v>No</v>
      </c>
      <c r="F266" s="37">
        <v>21061</v>
      </c>
    </row>
    <row r="267" spans="1:6" hidden="1" x14ac:dyDescent="0.2">
      <c r="A267" s="5" t="s">
        <v>974</v>
      </c>
      <c r="B267" s="48" t="str">
        <f t="shared" si="12"/>
        <v>FCompiler</v>
      </c>
      <c r="C267" s="5">
        <v>3</v>
      </c>
      <c r="D267" s="5">
        <v>0</v>
      </c>
      <c r="E267" s="5" t="str">
        <f t="shared" si="10"/>
        <v>No</v>
      </c>
      <c r="F267" s="37">
        <v>21472</v>
      </c>
    </row>
    <row r="268" spans="1:6" hidden="1" x14ac:dyDescent="0.2">
      <c r="A268" s="5" t="s">
        <v>975</v>
      </c>
      <c r="B268" s="48" t="str">
        <f t="shared" si="12"/>
        <v>FCompiler</v>
      </c>
      <c r="C268" s="5">
        <v>3</v>
      </c>
      <c r="D268" s="5">
        <v>0</v>
      </c>
      <c r="E268" s="5" t="str">
        <f t="shared" si="10"/>
        <v>No</v>
      </c>
      <c r="F268" s="37">
        <v>21528</v>
      </c>
    </row>
    <row r="269" spans="1:6" hidden="1" x14ac:dyDescent="0.2">
      <c r="A269" s="5" t="s">
        <v>976</v>
      </c>
      <c r="B269" s="48" t="str">
        <f t="shared" si="12"/>
        <v>FCompiler</v>
      </c>
      <c r="C269" s="5">
        <v>3</v>
      </c>
      <c r="D269" s="5">
        <v>0</v>
      </c>
      <c r="E269" s="5" t="str">
        <f t="shared" ref="E269:E332" si="13">IF(OR(C269&gt;3,D269&gt;4), "Yes", "No")</f>
        <v>No</v>
      </c>
      <c r="F269" s="37">
        <v>21603</v>
      </c>
    </row>
    <row r="270" spans="1:6" hidden="1" x14ac:dyDescent="0.2">
      <c r="A270" s="5" t="s">
        <v>977</v>
      </c>
      <c r="B270" s="48" t="str">
        <f t="shared" si="12"/>
        <v>FCompiler</v>
      </c>
      <c r="C270" s="5">
        <v>3</v>
      </c>
      <c r="D270" s="5">
        <v>0</v>
      </c>
      <c r="E270" s="5" t="str">
        <f t="shared" si="13"/>
        <v>No</v>
      </c>
      <c r="F270" s="37">
        <v>21694</v>
      </c>
    </row>
    <row r="271" spans="1:6" hidden="1" x14ac:dyDescent="0.2">
      <c r="A271" s="5" t="s">
        <v>978</v>
      </c>
      <c r="B271" s="48" t="str">
        <f t="shared" si="12"/>
        <v>FCompiler</v>
      </c>
      <c r="C271" s="5">
        <v>3</v>
      </c>
      <c r="D271" s="5">
        <v>0</v>
      </c>
      <c r="E271" s="5" t="str">
        <f t="shared" si="13"/>
        <v>No</v>
      </c>
      <c r="F271" s="37">
        <v>21747</v>
      </c>
    </row>
    <row r="272" spans="1:6" hidden="1" x14ac:dyDescent="0.2">
      <c r="A272" s="5" t="s">
        <v>979</v>
      </c>
      <c r="B272" s="48" t="str">
        <f t="shared" si="12"/>
        <v>FCompiler</v>
      </c>
      <c r="C272" s="5">
        <v>3</v>
      </c>
      <c r="D272" s="5">
        <v>0</v>
      </c>
      <c r="E272" s="5" t="str">
        <f t="shared" si="13"/>
        <v>No</v>
      </c>
      <c r="F272" s="37">
        <v>21803</v>
      </c>
    </row>
    <row r="273" spans="1:6" hidden="1" x14ac:dyDescent="0.2">
      <c r="A273" s="5" t="s">
        <v>980</v>
      </c>
      <c r="B273" s="48" t="str">
        <f t="shared" si="12"/>
        <v>FCompiler</v>
      </c>
      <c r="C273" s="5">
        <v>3</v>
      </c>
      <c r="D273" s="5">
        <v>0</v>
      </c>
      <c r="E273" s="5" t="str">
        <f t="shared" si="13"/>
        <v>No</v>
      </c>
      <c r="F273" s="37">
        <v>23099</v>
      </c>
    </row>
    <row r="274" spans="1:6" hidden="1" x14ac:dyDescent="0.2">
      <c r="A274" s="5" t="s">
        <v>981</v>
      </c>
      <c r="B274" s="48" t="str">
        <f t="shared" si="12"/>
        <v>FCompiler</v>
      </c>
      <c r="C274" s="5">
        <v>3</v>
      </c>
      <c r="D274" s="5">
        <v>0</v>
      </c>
      <c r="E274" s="5" t="str">
        <f t="shared" si="13"/>
        <v>No</v>
      </c>
      <c r="F274" s="37">
        <v>23144</v>
      </c>
    </row>
    <row r="275" spans="1:6" hidden="1" x14ac:dyDescent="0.2">
      <c r="A275" s="5" t="s">
        <v>145</v>
      </c>
      <c r="C275" s="5">
        <v>1</v>
      </c>
      <c r="D275" s="5">
        <v>2</v>
      </c>
      <c r="E275" s="5" t="str">
        <f t="shared" si="13"/>
        <v>No</v>
      </c>
      <c r="F275" s="37">
        <v>17932</v>
      </c>
    </row>
    <row r="276" spans="1:6" hidden="1" x14ac:dyDescent="0.2">
      <c r="A276" s="5" t="s">
        <v>146</v>
      </c>
      <c r="C276" s="5">
        <v>1</v>
      </c>
      <c r="D276" s="5">
        <v>2</v>
      </c>
      <c r="E276" s="5" t="str">
        <f t="shared" si="13"/>
        <v>No</v>
      </c>
      <c r="F276" s="37">
        <v>18449</v>
      </c>
    </row>
    <row r="277" spans="1:6" hidden="1" x14ac:dyDescent="0.2">
      <c r="A277" s="5" t="s">
        <v>147</v>
      </c>
      <c r="C277" s="5">
        <v>1</v>
      </c>
      <c r="D277" s="5">
        <v>2</v>
      </c>
      <c r="E277" s="5" t="str">
        <f t="shared" si="13"/>
        <v>No</v>
      </c>
      <c r="F277" s="37">
        <v>18640</v>
      </c>
    </row>
    <row r="278" spans="1:6" hidden="1" x14ac:dyDescent="0.2">
      <c r="A278" s="58" t="s">
        <v>964</v>
      </c>
      <c r="B278" s="37" t="str">
        <f>MID(A278,FIND("(",A278)+1,FIND(")",A278)-FIND("(",A278)-1)</f>
        <v>object</v>
      </c>
      <c r="C278" s="5">
        <v>1</v>
      </c>
      <c r="D278" s="5">
        <v>2</v>
      </c>
      <c r="E278" s="5" t="str">
        <f t="shared" si="13"/>
        <v>No</v>
      </c>
      <c r="F278" s="37">
        <v>18767</v>
      </c>
    </row>
    <row r="279" spans="1:6" hidden="1" x14ac:dyDescent="0.2">
      <c r="A279" s="5" t="s">
        <v>148</v>
      </c>
      <c r="C279" s="5">
        <v>1</v>
      </c>
      <c r="D279" s="5">
        <v>2</v>
      </c>
      <c r="E279" s="5" t="str">
        <f t="shared" si="13"/>
        <v>No</v>
      </c>
      <c r="F279" s="37">
        <v>19041</v>
      </c>
    </row>
    <row r="280" spans="1:6" hidden="1" x14ac:dyDescent="0.2">
      <c r="A280" s="5" t="s">
        <v>149</v>
      </c>
      <c r="C280" s="5">
        <v>1</v>
      </c>
      <c r="D280" s="5">
        <v>2</v>
      </c>
      <c r="E280" s="5" t="str">
        <f t="shared" si="13"/>
        <v>No</v>
      </c>
      <c r="F280" s="37">
        <v>19513</v>
      </c>
    </row>
    <row r="281" spans="1:6" hidden="1" x14ac:dyDescent="0.2">
      <c r="A281" s="5" t="s">
        <v>150</v>
      </c>
      <c r="B281" s="37" t="str">
        <f>MID(A281,FIND("(",A281)+1,FIND(")",A281)-FIND("(",A281)-1)</f>
        <v>_Config, _Distutils, _Cache, _CCompiler, _Feature, _Parse</v>
      </c>
      <c r="C281" s="5">
        <v>2</v>
      </c>
      <c r="D281" s="5">
        <v>1</v>
      </c>
      <c r="E281" s="5" t="str">
        <f t="shared" si="13"/>
        <v>No</v>
      </c>
      <c r="F281" s="37">
        <v>20013</v>
      </c>
    </row>
    <row r="282" spans="1:6" hidden="1" x14ac:dyDescent="0.2">
      <c r="A282" s="5" t="s">
        <v>469</v>
      </c>
      <c r="B282" s="37" t="str">
        <f>MID(A282,FIND("(",A282)+1,FIND(")",A282)-FIND("(",A282)-1)</f>
        <v>CCompilerOpt</v>
      </c>
      <c r="C282" s="5">
        <v>3</v>
      </c>
      <c r="D282" s="5">
        <v>0</v>
      </c>
      <c r="E282" s="5" t="str">
        <f t="shared" si="13"/>
        <v>No</v>
      </c>
      <c r="F282" s="37">
        <v>141513</v>
      </c>
    </row>
    <row r="283" spans="1:6" hidden="1" x14ac:dyDescent="0.2">
      <c r="A283" s="5" t="s">
        <v>1036</v>
      </c>
      <c r="C283" s="5">
        <v>1</v>
      </c>
      <c r="D283" s="5">
        <v>1</v>
      </c>
      <c r="E283" s="5" t="str">
        <f t="shared" si="13"/>
        <v>No</v>
      </c>
    </row>
    <row r="284" spans="1:6" hidden="1" x14ac:dyDescent="0.2">
      <c r="A284" s="5" t="s">
        <v>136</v>
      </c>
      <c r="B284" s="37" t="str">
        <f>MID(A284,FIND("(",A284)+1,FIND(")",A284)-FIND("(",A284)-1)</f>
        <v>old_Extension</v>
      </c>
      <c r="C284" s="5">
        <v>2</v>
      </c>
      <c r="D284" s="5">
        <v>0</v>
      </c>
      <c r="E284" s="5" t="str">
        <f t="shared" si="13"/>
        <v>No</v>
      </c>
      <c r="F284" s="37">
        <v>17569</v>
      </c>
    </row>
    <row r="285" spans="1:6" hidden="1" x14ac:dyDescent="0.2">
      <c r="A285" s="5" t="s">
        <v>1037</v>
      </c>
      <c r="C285" s="5">
        <v>1</v>
      </c>
      <c r="D285" s="5">
        <v>3</v>
      </c>
      <c r="E285" s="5" t="str">
        <f t="shared" si="13"/>
        <v>No</v>
      </c>
    </row>
    <row r="286" spans="1:6" hidden="1" x14ac:dyDescent="0.2">
      <c r="A286" s="5" t="s">
        <v>182</v>
      </c>
      <c r="B286" s="37" t="str">
        <f>MID(A286,FIND("(",A286)+1,FIND(")",A286)-FIND("(",A286)-1)</f>
        <v>Command</v>
      </c>
      <c r="C286" s="5">
        <v>2</v>
      </c>
      <c r="D286" s="5">
        <v>0</v>
      </c>
      <c r="E286" s="5" t="str">
        <f t="shared" si="13"/>
        <v>No</v>
      </c>
      <c r="F286" s="37">
        <v>23406</v>
      </c>
    </row>
    <row r="287" spans="1:6" hidden="1" x14ac:dyDescent="0.2">
      <c r="A287" s="5" t="s">
        <v>183</v>
      </c>
      <c r="B287" s="37" t="str">
        <f>MID(A287,FIND("(",A287)+1,FIND(")",A287)-FIND("(",A287)-1)</f>
        <v>Command</v>
      </c>
      <c r="C287" s="5">
        <v>2</v>
      </c>
      <c r="D287" s="5">
        <v>0</v>
      </c>
      <c r="E287" s="5" t="str">
        <f t="shared" si="13"/>
        <v>No</v>
      </c>
      <c r="F287" s="37">
        <v>23474</v>
      </c>
    </row>
    <row r="288" spans="1:6" hidden="1" x14ac:dyDescent="0.2">
      <c r="A288" s="5" t="s">
        <v>193</v>
      </c>
      <c r="B288" s="37" t="str">
        <f>MID(A288,FIND("(",A288)+1,FIND(")",A288)-FIND("(",A288)-1)</f>
        <v>Command</v>
      </c>
      <c r="C288" s="5">
        <v>2</v>
      </c>
      <c r="D288" s="5">
        <v>0</v>
      </c>
      <c r="E288" s="5" t="str">
        <f t="shared" si="13"/>
        <v>No</v>
      </c>
      <c r="F288" s="37">
        <v>25672</v>
      </c>
    </row>
    <row r="289" spans="1:6" hidden="1" x14ac:dyDescent="0.2">
      <c r="A289" s="9" t="s">
        <v>234</v>
      </c>
      <c r="C289" s="5">
        <v>1</v>
      </c>
      <c r="D289" s="5">
        <v>2</v>
      </c>
      <c r="E289" s="5" t="str">
        <f t="shared" si="13"/>
        <v>No</v>
      </c>
      <c r="F289" s="37">
        <v>55946</v>
      </c>
    </row>
    <row r="290" spans="1:6" hidden="1" x14ac:dyDescent="0.2">
      <c r="A290" s="9" t="s">
        <v>235</v>
      </c>
      <c r="B290" s="37" t="str">
        <f>MID(A290,FIND("(",A290)+1,FIND(")",A290)-FIND("(",A290)-1)</f>
        <v>_TimelikeFormat</v>
      </c>
      <c r="C290" s="5">
        <v>2</v>
      </c>
      <c r="D290" s="5">
        <v>0</v>
      </c>
      <c r="E290" s="5" t="str">
        <f t="shared" si="13"/>
        <v>No</v>
      </c>
      <c r="F290" s="37">
        <v>55972</v>
      </c>
    </row>
    <row r="291" spans="1:6" hidden="1" x14ac:dyDescent="0.2">
      <c r="A291" s="9" t="s">
        <v>236</v>
      </c>
      <c r="B291" s="37" t="str">
        <f>MID(A291,FIND("(",A291)+1,FIND(")",A291)-FIND("(",A291)-1)</f>
        <v>_TimelikeFormat</v>
      </c>
      <c r="C291" s="5">
        <v>2</v>
      </c>
      <c r="D291" s="5">
        <v>0</v>
      </c>
      <c r="E291" s="5" t="str">
        <f t="shared" si="13"/>
        <v>No</v>
      </c>
      <c r="F291" s="37">
        <v>56004</v>
      </c>
    </row>
    <row r="292" spans="1:6" x14ac:dyDescent="0.2">
      <c r="A292" s="5" t="s">
        <v>1038</v>
      </c>
      <c r="C292" s="5">
        <v>1</v>
      </c>
      <c r="D292" s="5">
        <v>6</v>
      </c>
      <c r="E292" s="5" t="str">
        <f t="shared" si="13"/>
        <v>Yes</v>
      </c>
    </row>
    <row r="293" spans="1:6" x14ac:dyDescent="0.2">
      <c r="A293" s="22" t="s">
        <v>220</v>
      </c>
      <c r="B293" s="37" t="str">
        <f t="shared" ref="B293:B298" si="14">MID(A293,FIND("(",A293)+1,FIND(")",A293)-FIND("(",A293)-1)</f>
        <v>TypeError</v>
      </c>
      <c r="C293" s="5">
        <v>2</v>
      </c>
      <c r="D293" s="5">
        <v>5</v>
      </c>
      <c r="E293" s="5" t="str">
        <f t="shared" si="13"/>
        <v>Yes</v>
      </c>
      <c r="F293" s="37">
        <v>53643</v>
      </c>
    </row>
    <row r="294" spans="1:6" hidden="1" x14ac:dyDescent="0.2">
      <c r="A294" s="22" t="s">
        <v>221</v>
      </c>
      <c r="B294" s="37" t="str">
        <f t="shared" si="14"/>
        <v>UFuncTypeError</v>
      </c>
      <c r="C294" s="5">
        <v>3</v>
      </c>
      <c r="D294" s="5">
        <v>0</v>
      </c>
      <c r="E294" s="5" t="str">
        <f t="shared" si="13"/>
        <v>No</v>
      </c>
      <c r="F294" s="37">
        <v>53650</v>
      </c>
    </row>
    <row r="295" spans="1:6" hidden="1" x14ac:dyDescent="0.2">
      <c r="A295" s="22" t="s">
        <v>222</v>
      </c>
      <c r="B295" s="37" t="str">
        <f t="shared" si="14"/>
        <v>UFuncTypeError</v>
      </c>
      <c r="C295" s="5">
        <v>3</v>
      </c>
      <c r="D295" s="5">
        <v>0</v>
      </c>
      <c r="E295" s="5" t="str">
        <f t="shared" si="13"/>
        <v>No</v>
      </c>
      <c r="F295" s="37">
        <v>53666</v>
      </c>
    </row>
    <row r="296" spans="1:6" hidden="1" x14ac:dyDescent="0.2">
      <c r="A296" s="22" t="s">
        <v>992</v>
      </c>
      <c r="B296" s="37" t="str">
        <f t="shared" si="14"/>
        <v>UFuncTypeError</v>
      </c>
      <c r="C296" s="5">
        <v>3</v>
      </c>
      <c r="D296" s="5">
        <v>2</v>
      </c>
      <c r="E296" s="5" t="str">
        <f t="shared" si="13"/>
        <v>No</v>
      </c>
      <c r="F296" s="37">
        <v>53684</v>
      </c>
    </row>
    <row r="297" spans="1:6" x14ac:dyDescent="0.2">
      <c r="A297" s="5" t="s">
        <v>993</v>
      </c>
      <c r="B297" s="53" t="str">
        <f t="shared" si="14"/>
        <v>_UFuncCastingError</v>
      </c>
      <c r="C297" s="5">
        <v>4</v>
      </c>
      <c r="D297" s="5">
        <v>0</v>
      </c>
      <c r="E297" s="5" t="str">
        <f t="shared" si="13"/>
        <v>Yes</v>
      </c>
      <c r="F297" s="37">
        <v>53693</v>
      </c>
    </row>
    <row r="298" spans="1:6" x14ac:dyDescent="0.2">
      <c r="A298" s="5" t="s">
        <v>994</v>
      </c>
      <c r="B298" s="53" t="str">
        <f t="shared" si="14"/>
        <v>_UFuncCastingError</v>
      </c>
      <c r="C298" s="5">
        <v>4</v>
      </c>
      <c r="D298" s="5">
        <v>0</v>
      </c>
      <c r="E298" s="5" t="str">
        <f t="shared" si="13"/>
        <v>Yes</v>
      </c>
      <c r="F298" s="37">
        <v>53711</v>
      </c>
    </row>
    <row r="299" spans="1:6" x14ac:dyDescent="0.2">
      <c r="A299" s="5" t="s">
        <v>1039</v>
      </c>
      <c r="B299" s="53"/>
      <c r="C299" s="5">
        <v>1</v>
      </c>
      <c r="D299" s="5">
        <v>15</v>
      </c>
      <c r="E299" s="5" t="str">
        <f t="shared" si="13"/>
        <v>Yes</v>
      </c>
    </row>
    <row r="300" spans="1:6" hidden="1" x14ac:dyDescent="0.2">
      <c r="A300" s="60" t="s">
        <v>294</v>
      </c>
      <c r="B300" s="37" t="str">
        <f t="shared" ref="B300:B314" si="15">MID(A300,FIND("(",A300)+1,FIND(")",A300)-FIND("(",A300)-1)</f>
        <v>Protocol[_GenericType_co]</v>
      </c>
      <c r="C300" s="5">
        <v>2</v>
      </c>
      <c r="D300" s="5">
        <v>0</v>
      </c>
      <c r="E300" s="5" t="str">
        <f t="shared" si="13"/>
        <v>No</v>
      </c>
      <c r="F300" s="37">
        <v>78246</v>
      </c>
    </row>
    <row r="301" spans="1:6" hidden="1" x14ac:dyDescent="0.2">
      <c r="A301" s="60" t="s">
        <v>295</v>
      </c>
      <c r="B301" s="37" t="str">
        <f t="shared" si="15"/>
        <v>Protocol[_GenericType_co]</v>
      </c>
      <c r="C301" s="5">
        <v>2</v>
      </c>
      <c r="D301" s="5">
        <v>0</v>
      </c>
      <c r="E301" s="5" t="str">
        <f t="shared" si="13"/>
        <v>No</v>
      </c>
      <c r="F301" s="37">
        <v>78438</v>
      </c>
    </row>
    <row r="302" spans="1:6" hidden="1" x14ac:dyDescent="0.2">
      <c r="A302" s="60" t="s">
        <v>296</v>
      </c>
      <c r="B302" s="37" t="str">
        <f t="shared" si="15"/>
        <v>Protocol</v>
      </c>
      <c r="C302" s="5">
        <v>2</v>
      </c>
      <c r="D302" s="5">
        <v>0</v>
      </c>
      <c r="E302" s="5" t="str">
        <f t="shared" si="13"/>
        <v>No</v>
      </c>
      <c r="F302" s="37">
        <v>78446</v>
      </c>
    </row>
    <row r="303" spans="1:6" hidden="1" x14ac:dyDescent="0.2">
      <c r="A303" s="60" t="s">
        <v>297</v>
      </c>
      <c r="B303" s="37" t="str">
        <f t="shared" si="15"/>
        <v>Protocol</v>
      </c>
      <c r="C303" s="5">
        <v>2</v>
      </c>
      <c r="D303" s="5">
        <v>0</v>
      </c>
      <c r="E303" s="5" t="str">
        <f t="shared" si="13"/>
        <v>No</v>
      </c>
      <c r="F303" s="37">
        <v>78457</v>
      </c>
    </row>
    <row r="304" spans="1:6" hidden="1" x14ac:dyDescent="0.2">
      <c r="A304" s="60" t="s">
        <v>298</v>
      </c>
      <c r="B304" s="37" t="str">
        <f t="shared" si="15"/>
        <v>Protocol[_NumberType_co]</v>
      </c>
      <c r="C304" s="5">
        <v>2</v>
      </c>
      <c r="D304" s="5">
        <v>0</v>
      </c>
      <c r="E304" s="5" t="str">
        <f t="shared" si="13"/>
        <v>No</v>
      </c>
      <c r="F304" s="37">
        <v>78465</v>
      </c>
    </row>
    <row r="305" spans="1:6" hidden="1" x14ac:dyDescent="0.2">
      <c r="A305" s="60" t="s">
        <v>299</v>
      </c>
      <c r="B305" s="37" t="str">
        <f t="shared" si="15"/>
        <v>Protocol</v>
      </c>
      <c r="C305" s="5">
        <v>2</v>
      </c>
      <c r="D305" s="5">
        <v>0</v>
      </c>
      <c r="E305" s="5" t="str">
        <f t="shared" si="13"/>
        <v>No</v>
      </c>
      <c r="F305" s="37">
        <v>78471</v>
      </c>
    </row>
    <row r="306" spans="1:6" hidden="1" x14ac:dyDescent="0.2">
      <c r="A306" s="60" t="s">
        <v>300</v>
      </c>
      <c r="B306" s="37" t="str">
        <f t="shared" si="15"/>
        <v>Protocol</v>
      </c>
      <c r="C306" s="5">
        <v>2</v>
      </c>
      <c r="D306" s="5">
        <v>0</v>
      </c>
      <c r="E306" s="5" t="str">
        <f t="shared" si="13"/>
        <v>No</v>
      </c>
      <c r="F306" s="37">
        <v>78477</v>
      </c>
    </row>
    <row r="307" spans="1:6" hidden="1" x14ac:dyDescent="0.2">
      <c r="A307" s="60" t="s">
        <v>301</v>
      </c>
      <c r="B307" s="37" t="str">
        <f t="shared" si="15"/>
        <v>Protocol</v>
      </c>
      <c r="C307" s="5">
        <v>2</v>
      </c>
      <c r="D307" s="5">
        <v>0</v>
      </c>
      <c r="E307" s="5" t="str">
        <f t="shared" si="13"/>
        <v>No</v>
      </c>
      <c r="F307" s="37">
        <v>78488</v>
      </c>
    </row>
    <row r="308" spans="1:6" hidden="1" x14ac:dyDescent="0.2">
      <c r="A308" s="60" t="s">
        <v>302</v>
      </c>
      <c r="B308" s="37" t="str">
        <f t="shared" si="15"/>
        <v>Protocol</v>
      </c>
      <c r="C308" s="5">
        <v>2</v>
      </c>
      <c r="D308" s="5">
        <v>0</v>
      </c>
      <c r="E308" s="5" t="str">
        <f t="shared" si="13"/>
        <v>No</v>
      </c>
      <c r="F308" s="37">
        <v>78497</v>
      </c>
    </row>
    <row r="309" spans="1:6" hidden="1" x14ac:dyDescent="0.2">
      <c r="A309" s="60" t="s">
        <v>303</v>
      </c>
      <c r="B309" s="37" t="str">
        <f t="shared" si="15"/>
        <v>Protocol</v>
      </c>
      <c r="C309" s="5">
        <v>2</v>
      </c>
      <c r="D309" s="5">
        <v>0</v>
      </c>
      <c r="E309" s="5" t="str">
        <f t="shared" si="13"/>
        <v>No</v>
      </c>
      <c r="F309" s="37">
        <v>78505</v>
      </c>
    </row>
    <row r="310" spans="1:6" hidden="1" x14ac:dyDescent="0.2">
      <c r="A310" s="60" t="s">
        <v>304</v>
      </c>
      <c r="B310" s="37" t="str">
        <f t="shared" si="15"/>
        <v>Protocol</v>
      </c>
      <c r="C310" s="5">
        <v>2</v>
      </c>
      <c r="D310" s="5">
        <v>0</v>
      </c>
      <c r="E310" s="5" t="str">
        <f t="shared" si="13"/>
        <v>No</v>
      </c>
      <c r="F310" s="37">
        <v>78508</v>
      </c>
    </row>
    <row r="311" spans="1:6" hidden="1" x14ac:dyDescent="0.2">
      <c r="A311" s="60" t="s">
        <v>305</v>
      </c>
      <c r="B311" s="37" t="str">
        <f t="shared" si="15"/>
        <v>Protocol</v>
      </c>
      <c r="C311" s="5">
        <v>2</v>
      </c>
      <c r="D311" s="5">
        <v>0</v>
      </c>
      <c r="E311" s="5" t="str">
        <f t="shared" si="13"/>
        <v>No</v>
      </c>
      <c r="F311" s="37">
        <v>78514</v>
      </c>
    </row>
    <row r="312" spans="1:6" hidden="1" x14ac:dyDescent="0.2">
      <c r="A312" s="60" t="s">
        <v>306</v>
      </c>
      <c r="B312" s="37" t="str">
        <f t="shared" si="15"/>
        <v>Protocol</v>
      </c>
      <c r="C312" s="5">
        <v>2</v>
      </c>
      <c r="D312" s="5">
        <v>0</v>
      </c>
      <c r="E312" s="5" t="str">
        <f t="shared" si="13"/>
        <v>No</v>
      </c>
      <c r="F312" s="37">
        <v>78517</v>
      </c>
    </row>
    <row r="313" spans="1:6" hidden="1" x14ac:dyDescent="0.2">
      <c r="A313" s="60" t="s">
        <v>309</v>
      </c>
      <c r="B313" s="37" t="str">
        <f t="shared" si="15"/>
        <v>Protocol</v>
      </c>
      <c r="C313" s="5">
        <v>2</v>
      </c>
      <c r="D313" s="5">
        <v>0</v>
      </c>
      <c r="E313" s="5" t="str">
        <f t="shared" si="13"/>
        <v>No</v>
      </c>
      <c r="F313" s="37">
        <v>78678</v>
      </c>
    </row>
    <row r="314" spans="1:6" hidden="1" x14ac:dyDescent="0.2">
      <c r="A314" s="60" t="s">
        <v>310</v>
      </c>
      <c r="B314" s="37" t="str">
        <f t="shared" si="15"/>
        <v>Protocol</v>
      </c>
      <c r="C314" s="5">
        <v>2</v>
      </c>
      <c r="D314" s="5">
        <v>0</v>
      </c>
      <c r="E314" s="5" t="str">
        <f t="shared" si="13"/>
        <v>No</v>
      </c>
      <c r="F314" s="37">
        <v>78752</v>
      </c>
    </row>
    <row r="315" spans="1:6" hidden="1" x14ac:dyDescent="0.2">
      <c r="A315" s="27" t="s">
        <v>265</v>
      </c>
      <c r="C315" s="5">
        <v>1</v>
      </c>
      <c r="D315" s="5">
        <v>4</v>
      </c>
      <c r="E315" s="5" t="str">
        <f t="shared" si="13"/>
        <v>No</v>
      </c>
      <c r="F315" s="37">
        <v>67075</v>
      </c>
    </row>
    <row r="316" spans="1:6" hidden="1" x14ac:dyDescent="0.2">
      <c r="A316" s="27" t="s">
        <v>266</v>
      </c>
      <c r="B316" s="37" t="str">
        <f>MID(A316,FIND("(",A316)+1,FIND(")",A316)-FIND("(",A316)-1)</f>
        <v>_fromnxfunction</v>
      </c>
      <c r="C316" s="5">
        <v>2</v>
      </c>
      <c r="D316" s="5">
        <v>0</v>
      </c>
      <c r="E316" s="5" t="str">
        <f t="shared" si="13"/>
        <v>No</v>
      </c>
      <c r="F316" s="37">
        <v>67125</v>
      </c>
    </row>
    <row r="317" spans="1:6" hidden="1" x14ac:dyDescent="0.2">
      <c r="A317" s="27" t="s">
        <v>267</v>
      </c>
      <c r="B317" s="37" t="str">
        <f>MID(A317,FIND("(",A317)+1,FIND(")",A317)-FIND("(",A317)-1)</f>
        <v>_fromnxfunction</v>
      </c>
      <c r="C317" s="5">
        <v>2</v>
      </c>
      <c r="D317" s="5">
        <v>0</v>
      </c>
      <c r="E317" s="5" t="str">
        <f t="shared" si="13"/>
        <v>No</v>
      </c>
      <c r="F317" s="37">
        <v>67143</v>
      </c>
    </row>
    <row r="318" spans="1:6" hidden="1" x14ac:dyDescent="0.2">
      <c r="A318" s="27" t="s">
        <v>268</v>
      </c>
      <c r="B318" s="37" t="str">
        <f>MID(A318,FIND("(",A318)+1,FIND(")",A318)-FIND("(",A318)-1)</f>
        <v>_fromnxfunction</v>
      </c>
      <c r="C318" s="5">
        <v>2</v>
      </c>
      <c r="D318" s="5">
        <v>0</v>
      </c>
      <c r="E318" s="5" t="str">
        <f t="shared" si="13"/>
        <v>No</v>
      </c>
      <c r="F318" s="37">
        <v>67156</v>
      </c>
    </row>
    <row r="319" spans="1:6" hidden="1" x14ac:dyDescent="0.2">
      <c r="A319" s="27" t="s">
        <v>269</v>
      </c>
      <c r="B319" s="37" t="str">
        <f>MID(A319,FIND("(",A319)+1,FIND(")",A319)-FIND("(",A319)-1)</f>
        <v>_fromnxfunction</v>
      </c>
      <c r="C319" s="5">
        <v>2</v>
      </c>
      <c r="D319" s="5">
        <v>0</v>
      </c>
      <c r="E319" s="5" t="str">
        <f t="shared" si="13"/>
        <v>No</v>
      </c>
      <c r="F319" s="37">
        <v>67181</v>
      </c>
    </row>
    <row r="320" spans="1:6" x14ac:dyDescent="0.2">
      <c r="A320" s="5" t="s">
        <v>1040</v>
      </c>
      <c r="C320" s="5">
        <v>1</v>
      </c>
      <c r="D320" s="5">
        <v>10</v>
      </c>
      <c r="E320" s="5" t="str">
        <f t="shared" si="13"/>
        <v>Yes</v>
      </c>
    </row>
    <row r="321" spans="1:6" x14ac:dyDescent="0.2">
      <c r="A321" s="5" t="s">
        <v>1041</v>
      </c>
      <c r="B321" s="37" t="s">
        <v>569</v>
      </c>
      <c r="C321" s="5">
        <v>2</v>
      </c>
      <c r="D321" s="5">
        <v>9</v>
      </c>
      <c r="E321" s="5" t="str">
        <f t="shared" si="13"/>
        <v>Yes</v>
      </c>
    </row>
    <row r="322" spans="1:6" hidden="1" x14ac:dyDescent="0.2">
      <c r="A322" s="5" t="s">
        <v>314</v>
      </c>
      <c r="B322" s="37" t="str">
        <f t="shared" ref="B322:B329" si="16">MID(A322,FIND("(",A322)+1,FIND(")",A322)-FIND("(",A322)-1)</f>
        <v>np.ndarray</v>
      </c>
      <c r="C322" s="5">
        <v>3</v>
      </c>
      <c r="D322" s="5">
        <v>0</v>
      </c>
      <c r="E322" s="5" t="str">
        <f t="shared" si="13"/>
        <v>No</v>
      </c>
      <c r="F322" s="37" t="s">
        <v>995</v>
      </c>
    </row>
    <row r="323" spans="1:6" hidden="1" x14ac:dyDescent="0.2">
      <c r="A323" s="5" t="s">
        <v>214</v>
      </c>
      <c r="B323" s="37" t="str">
        <f t="shared" si="16"/>
        <v>ndarray</v>
      </c>
      <c r="C323" s="5">
        <v>2</v>
      </c>
      <c r="D323" s="5">
        <v>0</v>
      </c>
      <c r="E323" s="5" t="str">
        <f t="shared" si="13"/>
        <v>No</v>
      </c>
      <c r="F323" s="37">
        <v>45424</v>
      </c>
    </row>
    <row r="324" spans="1:6" hidden="1" x14ac:dyDescent="0.2">
      <c r="A324" s="5" t="s">
        <v>210</v>
      </c>
      <c r="B324" s="37" t="str">
        <f t="shared" si="16"/>
        <v>ndarray</v>
      </c>
      <c r="C324" s="5">
        <v>2</v>
      </c>
      <c r="D324" s="5">
        <v>0</v>
      </c>
      <c r="E324" s="5" t="str">
        <f t="shared" si="13"/>
        <v>No</v>
      </c>
      <c r="F324" s="37">
        <v>42391</v>
      </c>
    </row>
    <row r="325" spans="1:6" hidden="1" x14ac:dyDescent="0.2">
      <c r="A325" s="5" t="s">
        <v>208</v>
      </c>
      <c r="B325" s="37" t="str">
        <f t="shared" si="16"/>
        <v>ndarray</v>
      </c>
      <c r="C325" s="5">
        <v>2</v>
      </c>
      <c r="D325" s="5">
        <v>0</v>
      </c>
      <c r="E325" s="5" t="str">
        <f t="shared" si="13"/>
        <v>No</v>
      </c>
      <c r="F325" s="37">
        <v>40736</v>
      </c>
    </row>
    <row r="326" spans="1:6" hidden="1" x14ac:dyDescent="0.2">
      <c r="A326" s="5" t="s">
        <v>286</v>
      </c>
      <c r="B326" s="37" t="str">
        <f t="shared" si="16"/>
        <v>ndarray</v>
      </c>
      <c r="C326" s="5">
        <v>2</v>
      </c>
      <c r="D326" s="5">
        <v>3</v>
      </c>
      <c r="E326" s="5" t="str">
        <f t="shared" si="13"/>
        <v>No</v>
      </c>
      <c r="F326" s="37">
        <v>71541</v>
      </c>
    </row>
    <row r="327" spans="1:6" hidden="1" x14ac:dyDescent="0.2">
      <c r="A327" s="5" t="s">
        <v>287</v>
      </c>
      <c r="B327" s="37" t="str">
        <f t="shared" si="16"/>
        <v>MaskedArray</v>
      </c>
      <c r="C327" s="5">
        <v>3</v>
      </c>
      <c r="D327" s="5">
        <v>0</v>
      </c>
      <c r="E327" s="5" t="str">
        <f t="shared" si="13"/>
        <v>No</v>
      </c>
      <c r="F327" s="37">
        <v>75067</v>
      </c>
    </row>
    <row r="328" spans="1:6" hidden="1" x14ac:dyDescent="0.2">
      <c r="A328" s="5" t="s">
        <v>288</v>
      </c>
      <c r="B328" s="37" t="str">
        <f t="shared" si="16"/>
        <v>MaskedArray</v>
      </c>
      <c r="C328" s="5">
        <v>3</v>
      </c>
      <c r="D328" s="5">
        <v>0</v>
      </c>
      <c r="E328" s="5" t="str">
        <f t="shared" si="13"/>
        <v>No</v>
      </c>
      <c r="F328" s="37">
        <v>75262</v>
      </c>
    </row>
    <row r="329" spans="1:6" hidden="1" x14ac:dyDescent="0.2">
      <c r="A329" s="5" t="s">
        <v>293</v>
      </c>
      <c r="B329" s="37" t="str">
        <f t="shared" si="16"/>
        <v>MaskedArray</v>
      </c>
      <c r="C329" s="5">
        <v>3</v>
      </c>
      <c r="D329" s="5">
        <v>0</v>
      </c>
      <c r="E329" s="5" t="str">
        <f t="shared" si="13"/>
        <v>No</v>
      </c>
      <c r="F329" s="37">
        <v>77684</v>
      </c>
    </row>
    <row r="330" spans="1:6" x14ac:dyDescent="0.2">
      <c r="A330" s="5" t="s">
        <v>1042</v>
      </c>
      <c r="C330" s="5">
        <v>1</v>
      </c>
      <c r="D330" s="5">
        <v>10</v>
      </c>
      <c r="E330" s="5" t="str">
        <f t="shared" si="13"/>
        <v>Yes</v>
      </c>
    </row>
    <row r="331" spans="1:6" x14ac:dyDescent="0.2">
      <c r="A331" s="5" t="s">
        <v>1043</v>
      </c>
      <c r="B331" s="37" t="s">
        <v>897</v>
      </c>
      <c r="C331" s="5">
        <v>2</v>
      </c>
      <c r="D331" s="5">
        <v>9</v>
      </c>
      <c r="E331" s="5" t="str">
        <f t="shared" si="13"/>
        <v>Yes</v>
      </c>
    </row>
    <row r="332" spans="1:6" x14ac:dyDescent="0.2">
      <c r="A332" s="36" t="s">
        <v>372</v>
      </c>
      <c r="B332" s="37" t="str">
        <f t="shared" ref="B332:B340" si="17">MID(A332,FIND("(",A332)+1,FIND(")",A332)-FIND("(",A332)-1)</f>
        <v>abc.ABC</v>
      </c>
      <c r="C332" s="5">
        <v>3</v>
      </c>
      <c r="D332" s="5">
        <v>6</v>
      </c>
      <c r="E332" s="5" t="str">
        <f t="shared" si="13"/>
        <v>Yes</v>
      </c>
      <c r="F332" s="37">
        <v>127333</v>
      </c>
    </row>
    <row r="333" spans="1:6" x14ac:dyDescent="0.2">
      <c r="A333" s="36" t="s">
        <v>371</v>
      </c>
      <c r="B333" s="37" t="str">
        <f t="shared" si="17"/>
        <v>ABCPolyBase</v>
      </c>
      <c r="C333" s="5">
        <v>4</v>
      </c>
      <c r="D333" s="5">
        <v>0</v>
      </c>
      <c r="E333" s="5" t="str">
        <f t="shared" ref="E333:E396" si="18">IF(OR(C333&gt;3,D333&gt;4), "Yes", "No")</f>
        <v>Yes</v>
      </c>
      <c r="F333" s="37">
        <v>127275</v>
      </c>
    </row>
    <row r="334" spans="1:6" x14ac:dyDescent="0.2">
      <c r="A334" s="36" t="s">
        <v>376</v>
      </c>
      <c r="B334" s="37" t="str">
        <f t="shared" si="17"/>
        <v>ABCPolyBase</v>
      </c>
      <c r="C334" s="5">
        <v>4</v>
      </c>
      <c r="D334" s="5">
        <v>0</v>
      </c>
      <c r="E334" s="5" t="str">
        <f t="shared" si="18"/>
        <v>Yes</v>
      </c>
      <c r="F334" s="37">
        <v>131093</v>
      </c>
    </row>
    <row r="335" spans="1:6" x14ac:dyDescent="0.2">
      <c r="A335" s="36" t="s">
        <v>377</v>
      </c>
      <c r="B335" s="37" t="str">
        <f t="shared" si="17"/>
        <v>ABCPolyBase</v>
      </c>
      <c r="C335" s="5">
        <v>4</v>
      </c>
      <c r="D335" s="5">
        <v>0</v>
      </c>
      <c r="E335" s="5" t="str">
        <f t="shared" si="18"/>
        <v>Yes</v>
      </c>
      <c r="F335" s="37">
        <v>133129</v>
      </c>
    </row>
    <row r="336" spans="1:6" x14ac:dyDescent="0.2">
      <c r="A336" s="36" t="s">
        <v>378</v>
      </c>
      <c r="B336" s="37" t="str">
        <f t="shared" si="17"/>
        <v>ABCPolyBase</v>
      </c>
      <c r="C336" s="5">
        <v>4</v>
      </c>
      <c r="D336" s="5">
        <v>0</v>
      </c>
      <c r="E336" s="5" t="str">
        <f t="shared" si="18"/>
        <v>Yes</v>
      </c>
      <c r="F336" s="37">
        <v>134682</v>
      </c>
    </row>
    <row r="337" spans="1:6" x14ac:dyDescent="0.2">
      <c r="A337" s="36" t="s">
        <v>379</v>
      </c>
      <c r="B337" s="37" t="str">
        <f t="shared" si="17"/>
        <v>ABCPolyBase</v>
      </c>
      <c r="C337" s="5">
        <v>4</v>
      </c>
      <c r="D337" s="5">
        <v>0</v>
      </c>
      <c r="E337" s="5" t="str">
        <f t="shared" si="18"/>
        <v>Yes</v>
      </c>
      <c r="F337" s="37">
        <v>136365</v>
      </c>
    </row>
    <row r="338" spans="1:6" x14ac:dyDescent="0.2">
      <c r="A338" s="36" t="s">
        <v>380</v>
      </c>
      <c r="B338" s="37" t="str">
        <f t="shared" si="17"/>
        <v>ABCPolyBase</v>
      </c>
      <c r="C338" s="5">
        <v>4</v>
      </c>
      <c r="D338" s="5">
        <v>0</v>
      </c>
      <c r="E338" s="5" t="str">
        <f t="shared" si="18"/>
        <v>Yes</v>
      </c>
      <c r="F338" s="37">
        <v>138062</v>
      </c>
    </row>
    <row r="339" spans="1:6" hidden="1" x14ac:dyDescent="0.2">
      <c r="A339" s="5" t="s">
        <v>472</v>
      </c>
      <c r="B339" s="37" t="str">
        <f t="shared" si="17"/>
        <v>abc.ABC</v>
      </c>
      <c r="C339" s="5">
        <v>3</v>
      </c>
      <c r="D339" s="5">
        <v>1</v>
      </c>
      <c r="E339" s="5" t="str">
        <f t="shared" si="18"/>
        <v>No</v>
      </c>
      <c r="F339" s="37">
        <v>141793</v>
      </c>
    </row>
    <row r="340" spans="1:6" x14ac:dyDescent="0.2">
      <c r="A340" s="5" t="s">
        <v>473</v>
      </c>
      <c r="B340" s="37" t="str">
        <f t="shared" si="17"/>
        <v>ArrayBase</v>
      </c>
      <c r="C340" s="5">
        <v>4</v>
      </c>
      <c r="D340" s="5">
        <v>0</v>
      </c>
      <c r="E340" s="5" t="str">
        <f t="shared" si="18"/>
        <v>Yes</v>
      </c>
      <c r="F340" s="37">
        <v>141796</v>
      </c>
    </row>
    <row r="341" spans="1:6" hidden="1" x14ac:dyDescent="0.2">
      <c r="A341" s="5" t="s">
        <v>474</v>
      </c>
      <c r="C341" s="5">
        <v>1</v>
      </c>
      <c r="D341" s="5">
        <v>0</v>
      </c>
      <c r="E341" s="5" t="str">
        <f t="shared" si="18"/>
        <v>No</v>
      </c>
      <c r="F341" s="37">
        <v>141799</v>
      </c>
    </row>
    <row r="342" spans="1:6" hidden="1" x14ac:dyDescent="0.2">
      <c r="A342" s="9" t="s">
        <v>280</v>
      </c>
      <c r="C342" s="5">
        <v>1</v>
      </c>
      <c r="D342" s="5">
        <v>4</v>
      </c>
      <c r="E342" s="5" t="str">
        <f t="shared" si="18"/>
        <v>No</v>
      </c>
      <c r="F342" s="37">
        <v>68727</v>
      </c>
    </row>
    <row r="343" spans="1:6" hidden="1" x14ac:dyDescent="0.2">
      <c r="A343" s="9" t="s">
        <v>281</v>
      </c>
      <c r="B343" s="37" t="str">
        <f>MID(A343,FIND("(",A343)+1,FIND(")",A343)-FIND("(",A343)-1)</f>
        <v>_MaskedUFunc</v>
      </c>
      <c r="C343" s="5">
        <v>2</v>
      </c>
      <c r="D343" s="5">
        <v>0</v>
      </c>
      <c r="E343" s="5" t="str">
        <f t="shared" si="18"/>
        <v>No</v>
      </c>
      <c r="F343" s="37">
        <v>69737</v>
      </c>
    </row>
    <row r="344" spans="1:6" hidden="1" x14ac:dyDescent="0.2">
      <c r="A344" s="9" t="s">
        <v>282</v>
      </c>
      <c r="B344" s="37" t="str">
        <f>MID(A344,FIND("(",A344)+1,FIND(")",A344)-FIND("(",A344)-1)</f>
        <v>_MaskedUFunc</v>
      </c>
      <c r="C344" s="5">
        <v>2</v>
      </c>
      <c r="D344" s="5">
        <v>0</v>
      </c>
      <c r="E344" s="5" t="str">
        <f t="shared" si="18"/>
        <v>No</v>
      </c>
      <c r="F344" s="37">
        <v>69811</v>
      </c>
    </row>
    <row r="345" spans="1:6" hidden="1" x14ac:dyDescent="0.2">
      <c r="A345" s="9" t="s">
        <v>283</v>
      </c>
      <c r="B345" s="37" t="str">
        <f>MID(A345,FIND("(",A345)+1,FIND(")",A345)-FIND("(",A345)-1)</f>
        <v>_MaskedUFunc</v>
      </c>
      <c r="C345" s="5">
        <v>2</v>
      </c>
      <c r="D345" s="5">
        <v>0</v>
      </c>
      <c r="E345" s="5" t="str">
        <f t="shared" si="18"/>
        <v>No</v>
      </c>
      <c r="F345" s="37">
        <v>69959</v>
      </c>
    </row>
    <row r="346" spans="1:6" hidden="1" x14ac:dyDescent="0.2">
      <c r="A346" s="9" t="s">
        <v>289</v>
      </c>
      <c r="B346" s="37" t="str">
        <f>MID(A346,FIND("(",A346)+1,FIND(")",A346)-FIND("(",A346)-1)</f>
        <v>_MaskedUFunc</v>
      </c>
      <c r="C346" s="5">
        <v>2</v>
      </c>
      <c r="D346" s="5">
        <v>0</v>
      </c>
      <c r="E346" s="5" t="str">
        <f t="shared" si="18"/>
        <v>No</v>
      </c>
      <c r="F346" s="37">
        <v>75457</v>
      </c>
    </row>
    <row r="347" spans="1:6" x14ac:dyDescent="0.2">
      <c r="A347" s="18" t="s">
        <v>410</v>
      </c>
      <c r="C347" s="5">
        <v>1</v>
      </c>
      <c r="D347" s="5">
        <v>83</v>
      </c>
      <c r="E347" s="5" t="str">
        <f t="shared" si="18"/>
        <v>Yes</v>
      </c>
      <c r="F347" s="37">
        <v>139065</v>
      </c>
    </row>
    <row r="348" spans="1:6" hidden="1" x14ac:dyDescent="0.2">
      <c r="A348" s="18" t="s">
        <v>381</v>
      </c>
      <c r="B348" s="37" t="str">
        <f t="shared" ref="B348:B379" si="19">MID(A348,FIND("(",A348)+1,FIND(")",A348)-FIND("(",A348)-1)</f>
        <v>Benchmark</v>
      </c>
      <c r="C348" s="5">
        <v>2</v>
      </c>
      <c r="D348" s="5">
        <v>0</v>
      </c>
      <c r="E348" s="5" t="str">
        <f t="shared" si="18"/>
        <v>No</v>
      </c>
      <c r="F348" s="37">
        <v>138109</v>
      </c>
    </row>
    <row r="349" spans="1:6" hidden="1" x14ac:dyDescent="0.2">
      <c r="A349" s="18" t="s">
        <v>382</v>
      </c>
      <c r="B349" s="37" t="str">
        <f t="shared" si="19"/>
        <v>Benchmark</v>
      </c>
      <c r="C349" s="5">
        <v>2</v>
      </c>
      <c r="D349" s="5">
        <v>0</v>
      </c>
      <c r="E349" s="5" t="str">
        <f t="shared" si="18"/>
        <v>No</v>
      </c>
      <c r="F349" s="37">
        <v>138150</v>
      </c>
    </row>
    <row r="350" spans="1:6" hidden="1" x14ac:dyDescent="0.2">
      <c r="A350" s="18" t="s">
        <v>383</v>
      </c>
      <c r="B350" s="37" t="str">
        <f t="shared" si="19"/>
        <v>Benchmark</v>
      </c>
      <c r="C350" s="5">
        <v>2</v>
      </c>
      <c r="D350" s="5">
        <v>0</v>
      </c>
      <c r="E350" s="5" t="str">
        <f t="shared" si="18"/>
        <v>No</v>
      </c>
      <c r="F350" s="37">
        <v>138196</v>
      </c>
    </row>
    <row r="351" spans="1:6" hidden="1" x14ac:dyDescent="0.2">
      <c r="A351" s="18" t="s">
        <v>385</v>
      </c>
      <c r="B351" s="37" t="str">
        <f t="shared" si="19"/>
        <v>Benchmark</v>
      </c>
      <c r="C351" s="5">
        <v>2</v>
      </c>
      <c r="D351" s="5">
        <v>0</v>
      </c>
      <c r="E351" s="5" t="str">
        <f t="shared" si="18"/>
        <v>No</v>
      </c>
      <c r="F351" s="37">
        <v>138271</v>
      </c>
    </row>
    <row r="352" spans="1:6" hidden="1" x14ac:dyDescent="0.2">
      <c r="A352" s="18" t="s">
        <v>386</v>
      </c>
      <c r="B352" s="37" t="str">
        <f t="shared" si="19"/>
        <v>Benchmark</v>
      </c>
      <c r="C352" s="5">
        <v>2</v>
      </c>
      <c r="D352" s="5">
        <v>0</v>
      </c>
      <c r="E352" s="5" t="str">
        <f t="shared" si="18"/>
        <v>No</v>
      </c>
      <c r="F352" s="37">
        <v>138304</v>
      </c>
    </row>
    <row r="353" spans="1:6" hidden="1" x14ac:dyDescent="0.2">
      <c r="A353" s="18" t="s">
        <v>387</v>
      </c>
      <c r="B353" s="37" t="str">
        <f t="shared" si="19"/>
        <v>Benchmark</v>
      </c>
      <c r="C353" s="5">
        <v>2</v>
      </c>
      <c r="D353" s="5">
        <v>0</v>
      </c>
      <c r="E353" s="5" t="str">
        <f t="shared" si="18"/>
        <v>No</v>
      </c>
      <c r="F353" s="37">
        <v>138318</v>
      </c>
    </row>
    <row r="354" spans="1:6" hidden="1" x14ac:dyDescent="0.2">
      <c r="A354" s="18" t="s">
        <v>388</v>
      </c>
      <c r="B354" s="37" t="str">
        <f t="shared" si="19"/>
        <v>Benchmark</v>
      </c>
      <c r="C354" s="5">
        <v>2</v>
      </c>
      <c r="D354" s="5">
        <v>0</v>
      </c>
      <c r="E354" s="5" t="str">
        <f t="shared" si="18"/>
        <v>No</v>
      </c>
      <c r="F354" s="37">
        <v>138322</v>
      </c>
    </row>
    <row r="355" spans="1:6" hidden="1" x14ac:dyDescent="0.2">
      <c r="A355" s="18" t="s">
        <v>389</v>
      </c>
      <c r="B355" s="37" t="str">
        <f t="shared" si="19"/>
        <v>Benchmark</v>
      </c>
      <c r="C355" s="5">
        <v>2</v>
      </c>
      <c r="D355" s="5">
        <v>0</v>
      </c>
      <c r="E355" s="5" t="str">
        <f t="shared" si="18"/>
        <v>No</v>
      </c>
      <c r="F355" s="37">
        <v>138344</v>
      </c>
    </row>
    <row r="356" spans="1:6" hidden="1" x14ac:dyDescent="0.2">
      <c r="A356" s="18" t="s">
        <v>390</v>
      </c>
      <c r="B356" s="37" t="str">
        <f t="shared" si="19"/>
        <v>Benchmark</v>
      </c>
      <c r="C356" s="5">
        <v>2</v>
      </c>
      <c r="D356" s="5">
        <v>0</v>
      </c>
      <c r="E356" s="5" t="str">
        <f t="shared" si="18"/>
        <v>No</v>
      </c>
      <c r="F356" s="37">
        <v>138368</v>
      </c>
    </row>
    <row r="357" spans="1:6" hidden="1" x14ac:dyDescent="0.2">
      <c r="A357" s="18" t="s">
        <v>391</v>
      </c>
      <c r="B357" s="37" t="str">
        <f t="shared" si="19"/>
        <v>Benchmark</v>
      </c>
      <c r="C357" s="5">
        <v>2</v>
      </c>
      <c r="D357" s="5">
        <v>0</v>
      </c>
      <c r="E357" s="5" t="str">
        <f t="shared" si="18"/>
        <v>No</v>
      </c>
      <c r="F357" s="37">
        <v>138380</v>
      </c>
    </row>
    <row r="358" spans="1:6" hidden="1" x14ac:dyDescent="0.2">
      <c r="A358" s="18" t="s">
        <v>393</v>
      </c>
      <c r="B358" s="37" t="str">
        <f t="shared" si="19"/>
        <v>Benchmark</v>
      </c>
      <c r="C358" s="5">
        <v>2</v>
      </c>
      <c r="D358" s="5">
        <v>0</v>
      </c>
      <c r="E358" s="5" t="str">
        <f t="shared" si="18"/>
        <v>No</v>
      </c>
      <c r="F358" s="37">
        <v>138505</v>
      </c>
    </row>
    <row r="359" spans="1:6" hidden="1" x14ac:dyDescent="0.2">
      <c r="A359" s="18" t="s">
        <v>394</v>
      </c>
      <c r="B359" s="37" t="str">
        <f t="shared" si="19"/>
        <v>Benchmark</v>
      </c>
      <c r="C359" s="5">
        <v>2</v>
      </c>
      <c r="D359" s="5">
        <v>0</v>
      </c>
      <c r="E359" s="5" t="str">
        <f t="shared" si="18"/>
        <v>No</v>
      </c>
      <c r="F359" s="37">
        <v>138555</v>
      </c>
    </row>
    <row r="360" spans="1:6" hidden="1" x14ac:dyDescent="0.2">
      <c r="A360" s="18" t="s">
        <v>395</v>
      </c>
      <c r="B360" s="37" t="str">
        <f t="shared" si="19"/>
        <v>Benchmark</v>
      </c>
      <c r="C360" s="5">
        <v>2</v>
      </c>
      <c r="D360" s="5">
        <v>0</v>
      </c>
      <c r="E360" s="5" t="str">
        <f t="shared" si="18"/>
        <v>No</v>
      </c>
      <c r="F360" s="37">
        <v>138572</v>
      </c>
    </row>
    <row r="361" spans="1:6" hidden="1" x14ac:dyDescent="0.2">
      <c r="A361" s="18" t="s">
        <v>396</v>
      </c>
      <c r="B361" s="37" t="str">
        <f t="shared" si="19"/>
        <v>Benchmark</v>
      </c>
      <c r="C361" s="5">
        <v>2</v>
      </c>
      <c r="D361" s="5">
        <v>0</v>
      </c>
      <c r="E361" s="5" t="str">
        <f t="shared" si="18"/>
        <v>No</v>
      </c>
      <c r="F361" s="37">
        <v>138596</v>
      </c>
    </row>
    <row r="362" spans="1:6" hidden="1" x14ac:dyDescent="0.2">
      <c r="A362" s="18" t="s">
        <v>397</v>
      </c>
      <c r="B362" s="37" t="str">
        <f t="shared" si="19"/>
        <v>Benchmark</v>
      </c>
      <c r="C362" s="5">
        <v>2</v>
      </c>
      <c r="D362" s="5">
        <v>0</v>
      </c>
      <c r="E362" s="5" t="str">
        <f t="shared" si="18"/>
        <v>No</v>
      </c>
      <c r="F362" s="37">
        <v>138611</v>
      </c>
    </row>
    <row r="363" spans="1:6" hidden="1" x14ac:dyDescent="0.2">
      <c r="A363" s="18" t="s">
        <v>398</v>
      </c>
      <c r="B363" s="37" t="str">
        <f t="shared" si="19"/>
        <v>Benchmark</v>
      </c>
      <c r="C363" s="5">
        <v>2</v>
      </c>
      <c r="D363" s="5">
        <v>0</v>
      </c>
      <c r="E363" s="5" t="str">
        <f t="shared" si="18"/>
        <v>No</v>
      </c>
      <c r="F363" s="37">
        <v>138640</v>
      </c>
    </row>
    <row r="364" spans="1:6" hidden="1" x14ac:dyDescent="0.2">
      <c r="A364" s="18" t="s">
        <v>399</v>
      </c>
      <c r="B364" s="37" t="str">
        <f t="shared" si="19"/>
        <v>Benchmark</v>
      </c>
      <c r="C364" s="5">
        <v>2</v>
      </c>
      <c r="D364" s="5">
        <v>0</v>
      </c>
      <c r="E364" s="5" t="str">
        <f t="shared" si="18"/>
        <v>No</v>
      </c>
      <c r="F364" s="37">
        <v>138708</v>
      </c>
    </row>
    <row r="365" spans="1:6" hidden="1" x14ac:dyDescent="0.2">
      <c r="A365" s="18" t="s">
        <v>400</v>
      </c>
      <c r="B365" s="37" t="str">
        <f t="shared" si="19"/>
        <v>Benchmark</v>
      </c>
      <c r="C365" s="5">
        <v>2</v>
      </c>
      <c r="D365" s="5">
        <v>0</v>
      </c>
      <c r="E365" s="5" t="str">
        <f t="shared" si="18"/>
        <v>No</v>
      </c>
      <c r="F365" s="37">
        <v>138735</v>
      </c>
    </row>
    <row r="366" spans="1:6" hidden="1" x14ac:dyDescent="0.2">
      <c r="A366" s="18" t="s">
        <v>401</v>
      </c>
      <c r="B366" s="37" t="str">
        <f t="shared" si="19"/>
        <v>Benchmark</v>
      </c>
      <c r="C366" s="5">
        <v>2</v>
      </c>
      <c r="D366" s="5">
        <v>0</v>
      </c>
      <c r="E366" s="5" t="str">
        <f t="shared" si="18"/>
        <v>No</v>
      </c>
      <c r="F366" s="37">
        <v>138743</v>
      </c>
    </row>
    <row r="367" spans="1:6" hidden="1" x14ac:dyDescent="0.2">
      <c r="A367" s="18" t="s">
        <v>402</v>
      </c>
      <c r="B367" s="37" t="str">
        <f t="shared" si="19"/>
        <v>Benchmark</v>
      </c>
      <c r="C367" s="5">
        <v>2</v>
      </c>
      <c r="D367" s="5">
        <v>0</v>
      </c>
      <c r="E367" s="5" t="str">
        <f t="shared" si="18"/>
        <v>No</v>
      </c>
      <c r="F367" s="37">
        <v>138778</v>
      </c>
    </row>
    <row r="368" spans="1:6" hidden="1" x14ac:dyDescent="0.2">
      <c r="A368" s="18" t="s">
        <v>403</v>
      </c>
      <c r="B368" s="37" t="str">
        <f t="shared" si="19"/>
        <v>Benchmark</v>
      </c>
      <c r="C368" s="5">
        <v>2</v>
      </c>
      <c r="D368" s="5">
        <v>0</v>
      </c>
      <c r="E368" s="5" t="str">
        <f t="shared" si="18"/>
        <v>No</v>
      </c>
      <c r="F368" s="37">
        <v>138794</v>
      </c>
    </row>
    <row r="369" spans="1:6" hidden="1" x14ac:dyDescent="0.2">
      <c r="A369" s="18" t="s">
        <v>404</v>
      </c>
      <c r="B369" s="37" t="str">
        <f t="shared" si="19"/>
        <v>Benchmark</v>
      </c>
      <c r="C369" s="5">
        <v>2</v>
      </c>
      <c r="D369" s="5">
        <v>0</v>
      </c>
      <c r="E369" s="5" t="str">
        <f t="shared" si="18"/>
        <v>No</v>
      </c>
      <c r="F369" s="37">
        <v>138802</v>
      </c>
    </row>
    <row r="370" spans="1:6" hidden="1" x14ac:dyDescent="0.2">
      <c r="A370" s="18" t="s">
        <v>405</v>
      </c>
      <c r="B370" s="37" t="str">
        <f t="shared" si="19"/>
        <v>Benchmark</v>
      </c>
      <c r="C370" s="5">
        <v>2</v>
      </c>
      <c r="D370" s="5">
        <v>0</v>
      </c>
      <c r="E370" s="5" t="str">
        <f t="shared" si="18"/>
        <v>No</v>
      </c>
      <c r="F370" s="37">
        <v>138813</v>
      </c>
    </row>
    <row r="371" spans="1:6" hidden="1" x14ac:dyDescent="0.2">
      <c r="A371" s="18" t="s">
        <v>406</v>
      </c>
      <c r="B371" s="37" t="str">
        <f t="shared" si="19"/>
        <v>Benchmark</v>
      </c>
      <c r="C371" s="5">
        <v>2</v>
      </c>
      <c r="D371" s="5">
        <v>0</v>
      </c>
      <c r="E371" s="5" t="str">
        <f t="shared" si="18"/>
        <v>No</v>
      </c>
      <c r="F371" s="37">
        <v>138839</v>
      </c>
    </row>
    <row r="372" spans="1:6" hidden="1" x14ac:dyDescent="0.2">
      <c r="A372" s="18" t="s">
        <v>407</v>
      </c>
      <c r="B372" s="37" t="str">
        <f t="shared" si="19"/>
        <v>Benchmark</v>
      </c>
      <c r="C372" s="5">
        <v>2</v>
      </c>
      <c r="D372" s="5">
        <v>0</v>
      </c>
      <c r="E372" s="5" t="str">
        <f t="shared" si="18"/>
        <v>No</v>
      </c>
      <c r="F372" s="37">
        <v>138856</v>
      </c>
    </row>
    <row r="373" spans="1:6" hidden="1" x14ac:dyDescent="0.2">
      <c r="A373" s="18" t="s">
        <v>408</v>
      </c>
      <c r="B373" s="37" t="str">
        <f t="shared" si="19"/>
        <v>Benchmark</v>
      </c>
      <c r="C373" s="5">
        <v>2</v>
      </c>
      <c r="D373" s="5">
        <v>0</v>
      </c>
      <c r="E373" s="5" t="str">
        <f t="shared" si="18"/>
        <v>No</v>
      </c>
      <c r="F373" s="37">
        <v>138893</v>
      </c>
    </row>
    <row r="374" spans="1:6" hidden="1" x14ac:dyDescent="0.2">
      <c r="A374" s="18" t="s">
        <v>409</v>
      </c>
      <c r="B374" s="37" t="str">
        <f t="shared" si="19"/>
        <v>Benchmark</v>
      </c>
      <c r="C374" s="5">
        <v>2</v>
      </c>
      <c r="D374" s="5">
        <v>0</v>
      </c>
      <c r="E374" s="5" t="str">
        <f t="shared" si="18"/>
        <v>No</v>
      </c>
      <c r="F374" s="37">
        <v>138940</v>
      </c>
    </row>
    <row r="375" spans="1:6" hidden="1" x14ac:dyDescent="0.2">
      <c r="A375" s="18" t="s">
        <v>411</v>
      </c>
      <c r="B375" s="37" t="str">
        <f t="shared" si="19"/>
        <v>Benchmark</v>
      </c>
      <c r="C375" s="5">
        <v>2</v>
      </c>
      <c r="D375" s="5">
        <v>0</v>
      </c>
      <c r="E375" s="5" t="str">
        <f t="shared" si="18"/>
        <v>No</v>
      </c>
      <c r="F375" s="37">
        <v>139078</v>
      </c>
    </row>
    <row r="376" spans="1:6" hidden="1" x14ac:dyDescent="0.2">
      <c r="A376" s="18" t="s">
        <v>412</v>
      </c>
      <c r="B376" s="37" t="str">
        <f t="shared" si="19"/>
        <v>Benchmark</v>
      </c>
      <c r="C376" s="5">
        <v>2</v>
      </c>
      <c r="D376" s="5">
        <v>0</v>
      </c>
      <c r="E376" s="5" t="str">
        <f t="shared" si="18"/>
        <v>No</v>
      </c>
      <c r="F376" s="37">
        <v>139101</v>
      </c>
    </row>
    <row r="377" spans="1:6" hidden="1" x14ac:dyDescent="0.2">
      <c r="A377" s="18" t="s">
        <v>413</v>
      </c>
      <c r="B377" s="37" t="str">
        <f t="shared" si="19"/>
        <v>Benchmark</v>
      </c>
      <c r="C377" s="5">
        <v>2</v>
      </c>
      <c r="D377" s="5">
        <v>0</v>
      </c>
      <c r="E377" s="5" t="str">
        <f t="shared" si="18"/>
        <v>No</v>
      </c>
      <c r="F377" s="37" t="s">
        <v>997</v>
      </c>
    </row>
    <row r="378" spans="1:6" hidden="1" x14ac:dyDescent="0.2">
      <c r="A378" s="18" t="s">
        <v>414</v>
      </c>
      <c r="B378" s="37" t="str">
        <f t="shared" si="19"/>
        <v>Benchmark</v>
      </c>
      <c r="C378" s="5">
        <v>2</v>
      </c>
      <c r="D378" s="5">
        <v>0</v>
      </c>
      <c r="E378" s="5" t="str">
        <f t="shared" si="18"/>
        <v>No</v>
      </c>
      <c r="F378" s="37" t="s">
        <v>996</v>
      </c>
    </row>
    <row r="379" spans="1:6" hidden="1" x14ac:dyDescent="0.2">
      <c r="A379" s="18" t="s">
        <v>415</v>
      </c>
      <c r="B379" s="37" t="str">
        <f t="shared" si="19"/>
        <v>Benchmark</v>
      </c>
      <c r="C379" s="5">
        <v>2</v>
      </c>
      <c r="D379" s="5">
        <v>0</v>
      </c>
      <c r="E379" s="5" t="str">
        <f t="shared" si="18"/>
        <v>No</v>
      </c>
      <c r="F379" s="37">
        <v>139175</v>
      </c>
    </row>
    <row r="380" spans="1:6" hidden="1" x14ac:dyDescent="0.2">
      <c r="A380" s="18" t="s">
        <v>416</v>
      </c>
      <c r="B380" s="37" t="str">
        <f t="shared" ref="B380:B411" si="20">MID(A380,FIND("(",A380)+1,FIND(")",A380)-FIND("(",A380)-1)</f>
        <v>Benchmark</v>
      </c>
      <c r="C380" s="5">
        <v>2</v>
      </c>
      <c r="D380" s="5">
        <v>0</v>
      </c>
      <c r="E380" s="5" t="str">
        <f t="shared" si="18"/>
        <v>No</v>
      </c>
      <c r="F380" s="37">
        <v>139215</v>
      </c>
    </row>
    <row r="381" spans="1:6" hidden="1" x14ac:dyDescent="0.2">
      <c r="A381" s="18" t="s">
        <v>417</v>
      </c>
      <c r="B381" s="37" t="str">
        <f t="shared" si="20"/>
        <v>Benchmark</v>
      </c>
      <c r="C381" s="5">
        <v>2</v>
      </c>
      <c r="D381" s="5">
        <v>0</v>
      </c>
      <c r="E381" s="5" t="str">
        <f t="shared" si="18"/>
        <v>No</v>
      </c>
      <c r="F381" s="37">
        <v>139313</v>
      </c>
    </row>
    <row r="382" spans="1:6" hidden="1" x14ac:dyDescent="0.2">
      <c r="A382" s="18" t="s">
        <v>418</v>
      </c>
      <c r="B382" s="37" t="str">
        <f t="shared" si="20"/>
        <v>Benchmark</v>
      </c>
      <c r="C382" s="5">
        <v>2</v>
      </c>
      <c r="D382" s="5">
        <v>0</v>
      </c>
      <c r="E382" s="5" t="str">
        <f t="shared" si="18"/>
        <v>No</v>
      </c>
      <c r="F382" s="37">
        <v>139331</v>
      </c>
    </row>
    <row r="383" spans="1:6" hidden="1" x14ac:dyDescent="0.2">
      <c r="A383" s="18" t="s">
        <v>419</v>
      </c>
      <c r="B383" s="37" t="str">
        <f t="shared" si="20"/>
        <v>Benchmark</v>
      </c>
      <c r="C383" s="5">
        <v>2</v>
      </c>
      <c r="D383" s="5">
        <v>0</v>
      </c>
      <c r="E383" s="5" t="str">
        <f t="shared" si="18"/>
        <v>No</v>
      </c>
      <c r="F383" s="37">
        <v>139388</v>
      </c>
    </row>
    <row r="384" spans="1:6" hidden="1" x14ac:dyDescent="0.2">
      <c r="A384" s="18" t="s">
        <v>420</v>
      </c>
      <c r="B384" s="37" t="str">
        <f t="shared" si="20"/>
        <v>Benchmark</v>
      </c>
      <c r="C384" s="5">
        <v>2</v>
      </c>
      <c r="D384" s="5">
        <v>0</v>
      </c>
      <c r="E384" s="5" t="str">
        <f t="shared" si="18"/>
        <v>No</v>
      </c>
      <c r="F384" s="37">
        <v>139466</v>
      </c>
    </row>
    <row r="385" spans="1:6" hidden="1" x14ac:dyDescent="0.2">
      <c r="A385" s="18" t="s">
        <v>421</v>
      </c>
      <c r="B385" s="37" t="str">
        <f t="shared" si="20"/>
        <v>Benchmark</v>
      </c>
      <c r="C385" s="5">
        <v>2</v>
      </c>
      <c r="D385" s="5">
        <v>0</v>
      </c>
      <c r="E385" s="5" t="str">
        <f t="shared" si="18"/>
        <v>No</v>
      </c>
      <c r="F385" s="37">
        <v>139499</v>
      </c>
    </row>
    <row r="386" spans="1:6" hidden="1" x14ac:dyDescent="0.2">
      <c r="A386" s="18" t="s">
        <v>422</v>
      </c>
      <c r="B386" s="37" t="str">
        <f t="shared" si="20"/>
        <v>Benchmark</v>
      </c>
      <c r="C386" s="5">
        <v>2</v>
      </c>
      <c r="D386" s="5">
        <v>0</v>
      </c>
      <c r="E386" s="5" t="str">
        <f t="shared" si="18"/>
        <v>No</v>
      </c>
      <c r="F386" s="37">
        <v>139516</v>
      </c>
    </row>
    <row r="387" spans="1:6" hidden="1" x14ac:dyDescent="0.2">
      <c r="A387" s="18" t="s">
        <v>423</v>
      </c>
      <c r="B387" s="37" t="str">
        <f t="shared" si="20"/>
        <v>Benchmark</v>
      </c>
      <c r="C387" s="5">
        <v>2</v>
      </c>
      <c r="D387" s="5">
        <v>0</v>
      </c>
      <c r="E387" s="5" t="str">
        <f t="shared" si="18"/>
        <v>No</v>
      </c>
      <c r="F387" s="37">
        <v>139555</v>
      </c>
    </row>
    <row r="388" spans="1:6" hidden="1" x14ac:dyDescent="0.2">
      <c r="A388" s="18" t="s">
        <v>424</v>
      </c>
      <c r="B388" s="37" t="str">
        <f t="shared" si="20"/>
        <v>Benchmark</v>
      </c>
      <c r="C388" s="5">
        <v>2</v>
      </c>
      <c r="D388" s="5">
        <v>0</v>
      </c>
      <c r="E388" s="5" t="str">
        <f t="shared" si="18"/>
        <v>No</v>
      </c>
      <c r="F388" s="37">
        <v>139575</v>
      </c>
    </row>
    <row r="389" spans="1:6" hidden="1" x14ac:dyDescent="0.2">
      <c r="A389" s="18" t="s">
        <v>426</v>
      </c>
      <c r="B389" s="37" t="str">
        <f t="shared" si="20"/>
        <v>Benchmark</v>
      </c>
      <c r="C389" s="5">
        <v>2</v>
      </c>
      <c r="D389" s="5">
        <v>0</v>
      </c>
      <c r="E389" s="5" t="str">
        <f t="shared" si="18"/>
        <v>No</v>
      </c>
      <c r="F389" s="37">
        <v>139603</v>
      </c>
    </row>
    <row r="390" spans="1:6" hidden="1" x14ac:dyDescent="0.2">
      <c r="A390" s="18" t="s">
        <v>427</v>
      </c>
      <c r="B390" s="37" t="str">
        <f t="shared" si="20"/>
        <v>Benchmark</v>
      </c>
      <c r="C390" s="5">
        <v>2</v>
      </c>
      <c r="D390" s="5">
        <v>0</v>
      </c>
      <c r="E390" s="5" t="str">
        <f t="shared" si="18"/>
        <v>No</v>
      </c>
      <c r="F390" s="37">
        <v>139628</v>
      </c>
    </row>
    <row r="391" spans="1:6" hidden="1" x14ac:dyDescent="0.2">
      <c r="A391" s="18" t="s">
        <v>428</v>
      </c>
      <c r="B391" s="37" t="str">
        <f t="shared" si="20"/>
        <v>Benchmark</v>
      </c>
      <c r="C391" s="5">
        <v>2</v>
      </c>
      <c r="D391" s="5">
        <v>0</v>
      </c>
      <c r="E391" s="5" t="str">
        <f t="shared" si="18"/>
        <v>No</v>
      </c>
      <c r="F391" s="37">
        <v>139682</v>
      </c>
    </row>
    <row r="392" spans="1:6" hidden="1" x14ac:dyDescent="0.2">
      <c r="A392" s="18" t="s">
        <v>429</v>
      </c>
      <c r="B392" s="37" t="str">
        <f t="shared" si="20"/>
        <v>Benchmark</v>
      </c>
      <c r="C392" s="5">
        <v>2</v>
      </c>
      <c r="D392" s="5">
        <v>0</v>
      </c>
      <c r="E392" s="5" t="str">
        <f t="shared" si="18"/>
        <v>No</v>
      </c>
      <c r="F392" s="37">
        <v>139712</v>
      </c>
    </row>
    <row r="393" spans="1:6" hidden="1" x14ac:dyDescent="0.2">
      <c r="A393" s="18" t="s">
        <v>430</v>
      </c>
      <c r="B393" s="37" t="str">
        <f t="shared" si="20"/>
        <v>Benchmark</v>
      </c>
      <c r="C393" s="5">
        <v>2</v>
      </c>
      <c r="D393" s="5">
        <v>0</v>
      </c>
      <c r="E393" s="5" t="str">
        <f t="shared" si="18"/>
        <v>No</v>
      </c>
      <c r="F393" s="37">
        <v>139732</v>
      </c>
    </row>
    <row r="394" spans="1:6" hidden="1" x14ac:dyDescent="0.2">
      <c r="A394" s="18" t="s">
        <v>431</v>
      </c>
      <c r="B394" s="37" t="str">
        <f t="shared" si="20"/>
        <v>Benchmark</v>
      </c>
      <c r="C394" s="5">
        <v>2</v>
      </c>
      <c r="D394" s="5">
        <v>0</v>
      </c>
      <c r="E394" s="5" t="str">
        <f t="shared" si="18"/>
        <v>No</v>
      </c>
      <c r="F394" s="37">
        <v>139759</v>
      </c>
    </row>
    <row r="395" spans="1:6" hidden="1" x14ac:dyDescent="0.2">
      <c r="A395" s="18" t="s">
        <v>432</v>
      </c>
      <c r="B395" s="37" t="str">
        <f t="shared" si="20"/>
        <v>Benchmark</v>
      </c>
      <c r="C395" s="5">
        <v>2</v>
      </c>
      <c r="D395" s="5">
        <v>0</v>
      </c>
      <c r="E395" s="5" t="str">
        <f t="shared" si="18"/>
        <v>No</v>
      </c>
      <c r="F395" s="37">
        <v>139770</v>
      </c>
    </row>
    <row r="396" spans="1:6" hidden="1" x14ac:dyDescent="0.2">
      <c r="A396" s="18" t="s">
        <v>433</v>
      </c>
      <c r="B396" s="37" t="str">
        <f t="shared" si="20"/>
        <v>Benchmark</v>
      </c>
      <c r="C396" s="5">
        <v>2</v>
      </c>
      <c r="D396" s="5">
        <v>0</v>
      </c>
      <c r="E396" s="5" t="str">
        <f t="shared" si="18"/>
        <v>No</v>
      </c>
      <c r="F396" s="37">
        <v>139781</v>
      </c>
    </row>
    <row r="397" spans="1:6" hidden="1" x14ac:dyDescent="0.2">
      <c r="A397" s="18" t="s">
        <v>434</v>
      </c>
      <c r="B397" s="37" t="str">
        <f t="shared" si="20"/>
        <v>Benchmark</v>
      </c>
      <c r="C397" s="5">
        <v>2</v>
      </c>
      <c r="D397" s="5">
        <v>0</v>
      </c>
      <c r="E397" s="5" t="str">
        <f t="shared" ref="E397:E460" si="21">IF(OR(C397&gt;3,D397&gt;4), "Yes", "No")</f>
        <v>No</v>
      </c>
      <c r="F397" s="37">
        <v>139801</v>
      </c>
    </row>
    <row r="398" spans="1:6" ht="15" hidden="1" customHeight="1" x14ac:dyDescent="0.2">
      <c r="A398" s="18" t="s">
        <v>435</v>
      </c>
      <c r="B398" s="37" t="str">
        <f t="shared" si="20"/>
        <v>Benchmark</v>
      </c>
      <c r="C398" s="5">
        <v>2</v>
      </c>
      <c r="D398" s="5">
        <v>0</v>
      </c>
      <c r="E398" s="5" t="str">
        <f t="shared" si="21"/>
        <v>No</v>
      </c>
      <c r="F398" s="37">
        <v>139814</v>
      </c>
    </row>
    <row r="399" spans="1:6" hidden="1" x14ac:dyDescent="0.2">
      <c r="A399" s="18" t="s">
        <v>436</v>
      </c>
      <c r="B399" s="37" t="str">
        <f t="shared" si="20"/>
        <v>Benchmark</v>
      </c>
      <c r="C399" s="5">
        <v>2</v>
      </c>
      <c r="D399" s="5">
        <v>0</v>
      </c>
      <c r="E399" s="5" t="str">
        <f t="shared" si="21"/>
        <v>No</v>
      </c>
      <c r="F399" s="37">
        <v>139824</v>
      </c>
    </row>
    <row r="400" spans="1:6" hidden="1" x14ac:dyDescent="0.2">
      <c r="A400" s="18" t="s">
        <v>437</v>
      </c>
      <c r="B400" s="37" t="str">
        <f t="shared" si="20"/>
        <v>Benchmark</v>
      </c>
      <c r="C400" s="5">
        <v>2</v>
      </c>
      <c r="D400" s="5">
        <v>0</v>
      </c>
      <c r="E400" s="5" t="str">
        <f t="shared" si="21"/>
        <v>No</v>
      </c>
      <c r="F400" s="37">
        <v>139837</v>
      </c>
    </row>
    <row r="401" spans="1:6" hidden="1" x14ac:dyDescent="0.2">
      <c r="A401" s="18" t="s">
        <v>438</v>
      </c>
      <c r="B401" s="37" t="str">
        <f t="shared" si="20"/>
        <v>Benchmark</v>
      </c>
      <c r="C401" s="5">
        <v>2</v>
      </c>
      <c r="D401" s="5">
        <v>0</v>
      </c>
      <c r="E401" s="5" t="str">
        <f t="shared" si="21"/>
        <v>No</v>
      </c>
      <c r="F401" s="37">
        <v>139866</v>
      </c>
    </row>
    <row r="402" spans="1:6" hidden="1" x14ac:dyDescent="0.2">
      <c r="A402" s="18" t="s">
        <v>439</v>
      </c>
      <c r="B402" s="37" t="str">
        <f t="shared" si="20"/>
        <v>Benchmark</v>
      </c>
      <c r="C402" s="5">
        <v>2</v>
      </c>
      <c r="D402" s="5">
        <v>0</v>
      </c>
      <c r="E402" s="5" t="str">
        <f t="shared" si="21"/>
        <v>No</v>
      </c>
      <c r="F402" s="37">
        <v>139892</v>
      </c>
    </row>
    <row r="403" spans="1:6" hidden="1" x14ac:dyDescent="0.2">
      <c r="A403" s="18" t="s">
        <v>440</v>
      </c>
      <c r="B403" s="37" t="str">
        <f t="shared" si="20"/>
        <v>Benchmark</v>
      </c>
      <c r="C403" s="5">
        <v>2</v>
      </c>
      <c r="D403" s="5">
        <v>0</v>
      </c>
      <c r="E403" s="5" t="str">
        <f t="shared" si="21"/>
        <v>No</v>
      </c>
      <c r="F403" s="37">
        <v>139900</v>
      </c>
    </row>
    <row r="404" spans="1:6" hidden="1" x14ac:dyDescent="0.2">
      <c r="A404" s="18" t="s">
        <v>441</v>
      </c>
      <c r="B404" s="37" t="str">
        <f t="shared" si="20"/>
        <v>Benchmark</v>
      </c>
      <c r="C404" s="5">
        <v>2</v>
      </c>
      <c r="D404" s="5">
        <v>0</v>
      </c>
      <c r="E404" s="5" t="str">
        <f t="shared" si="21"/>
        <v>No</v>
      </c>
      <c r="F404" s="37">
        <v>139929</v>
      </c>
    </row>
    <row r="405" spans="1:6" hidden="1" x14ac:dyDescent="0.2">
      <c r="A405" s="18" t="s">
        <v>442</v>
      </c>
      <c r="B405" s="37" t="str">
        <f t="shared" si="20"/>
        <v>Benchmark</v>
      </c>
      <c r="C405" s="5">
        <v>2</v>
      </c>
      <c r="D405" s="5">
        <v>0</v>
      </c>
      <c r="E405" s="5" t="str">
        <f t="shared" si="21"/>
        <v>No</v>
      </c>
      <c r="F405" s="37">
        <v>139954</v>
      </c>
    </row>
    <row r="406" spans="1:6" hidden="1" x14ac:dyDescent="0.2">
      <c r="A406" s="18" t="s">
        <v>443</v>
      </c>
      <c r="B406" s="37" t="str">
        <f t="shared" si="20"/>
        <v>Benchmark</v>
      </c>
      <c r="C406" s="5">
        <v>2</v>
      </c>
      <c r="D406" s="5">
        <v>0</v>
      </c>
      <c r="E406" s="5" t="str">
        <f t="shared" si="21"/>
        <v>No</v>
      </c>
      <c r="F406" s="37">
        <v>139977</v>
      </c>
    </row>
    <row r="407" spans="1:6" hidden="1" x14ac:dyDescent="0.2">
      <c r="A407" s="18" t="s">
        <v>444</v>
      </c>
      <c r="B407" s="37" t="str">
        <f t="shared" si="20"/>
        <v>Benchmark</v>
      </c>
      <c r="C407" s="5">
        <v>2</v>
      </c>
      <c r="D407" s="5">
        <v>0</v>
      </c>
      <c r="E407" s="5" t="str">
        <f t="shared" si="21"/>
        <v>No</v>
      </c>
      <c r="F407" s="37">
        <v>139998</v>
      </c>
    </row>
    <row r="408" spans="1:6" hidden="1" x14ac:dyDescent="0.2">
      <c r="A408" s="18" t="s">
        <v>445</v>
      </c>
      <c r="B408" s="37" t="str">
        <f t="shared" si="20"/>
        <v>Benchmark</v>
      </c>
      <c r="C408" s="5">
        <v>2</v>
      </c>
      <c r="D408" s="5">
        <v>0</v>
      </c>
      <c r="E408" s="5" t="str">
        <f t="shared" si="21"/>
        <v>No</v>
      </c>
      <c r="F408" s="37">
        <v>140024</v>
      </c>
    </row>
    <row r="409" spans="1:6" hidden="1" x14ac:dyDescent="0.2">
      <c r="A409" s="18" t="s">
        <v>446</v>
      </c>
      <c r="B409" s="37" t="str">
        <f t="shared" si="20"/>
        <v>Benchmark</v>
      </c>
      <c r="C409" s="5">
        <v>2</v>
      </c>
      <c r="D409" s="5">
        <v>0</v>
      </c>
      <c r="E409" s="5" t="str">
        <f t="shared" si="21"/>
        <v>No</v>
      </c>
      <c r="F409" s="37">
        <v>140044</v>
      </c>
    </row>
    <row r="410" spans="1:6" hidden="1" x14ac:dyDescent="0.2">
      <c r="A410" s="18" t="s">
        <v>447</v>
      </c>
      <c r="B410" s="37" t="str">
        <f t="shared" si="20"/>
        <v>Benchmark</v>
      </c>
      <c r="C410" s="5">
        <v>2</v>
      </c>
      <c r="D410" s="5">
        <v>0</v>
      </c>
      <c r="E410" s="5" t="str">
        <f t="shared" si="21"/>
        <v>No</v>
      </c>
      <c r="F410" s="37">
        <v>140084</v>
      </c>
    </row>
    <row r="411" spans="1:6" hidden="1" x14ac:dyDescent="0.2">
      <c r="A411" s="18" t="s">
        <v>448</v>
      </c>
      <c r="B411" s="37" t="str">
        <f t="shared" si="20"/>
        <v>Benchmark</v>
      </c>
      <c r="C411" s="5">
        <v>2</v>
      </c>
      <c r="D411" s="5">
        <v>0</v>
      </c>
      <c r="E411" s="5" t="str">
        <f t="shared" si="21"/>
        <v>No</v>
      </c>
      <c r="F411" s="37">
        <v>140131</v>
      </c>
    </row>
    <row r="412" spans="1:6" hidden="1" x14ac:dyDescent="0.2">
      <c r="A412" s="18" t="s">
        <v>449</v>
      </c>
      <c r="B412" s="37" t="str">
        <f t="shared" ref="B412:B428" si="22">MID(A412,FIND("(",A412)+1,FIND(")",A412)-FIND("(",A412)-1)</f>
        <v>Benchmark</v>
      </c>
      <c r="C412" s="5">
        <v>2</v>
      </c>
      <c r="D412" s="5">
        <v>0</v>
      </c>
      <c r="E412" s="5" t="str">
        <f t="shared" si="21"/>
        <v>No</v>
      </c>
      <c r="F412" s="37">
        <v>140197</v>
      </c>
    </row>
    <row r="413" spans="1:6" hidden="1" x14ac:dyDescent="0.2">
      <c r="A413" s="18" t="s">
        <v>450</v>
      </c>
      <c r="B413" s="37" t="str">
        <f t="shared" si="22"/>
        <v>Benchmark</v>
      </c>
      <c r="C413" s="5">
        <v>2</v>
      </c>
      <c r="D413" s="5">
        <v>0</v>
      </c>
      <c r="E413" s="5" t="str">
        <f t="shared" si="21"/>
        <v>No</v>
      </c>
      <c r="F413" s="37">
        <v>140288</v>
      </c>
    </row>
    <row r="414" spans="1:6" hidden="1" x14ac:dyDescent="0.2">
      <c r="A414" s="18" t="s">
        <v>451</v>
      </c>
      <c r="B414" s="37" t="str">
        <f t="shared" si="22"/>
        <v>Benchmark</v>
      </c>
      <c r="C414" s="5">
        <v>2</v>
      </c>
      <c r="D414" s="5">
        <v>0</v>
      </c>
      <c r="E414" s="5" t="str">
        <f t="shared" si="21"/>
        <v>No</v>
      </c>
      <c r="F414" s="37">
        <v>140308</v>
      </c>
    </row>
    <row r="415" spans="1:6" hidden="1" x14ac:dyDescent="0.2">
      <c r="A415" s="18" t="s">
        <v>452</v>
      </c>
      <c r="B415" s="37" t="str">
        <f t="shared" si="22"/>
        <v>Benchmark</v>
      </c>
      <c r="C415" s="5">
        <v>2</v>
      </c>
      <c r="D415" s="5">
        <v>0</v>
      </c>
      <c r="E415" s="5" t="str">
        <f t="shared" si="21"/>
        <v>No</v>
      </c>
      <c r="F415" s="37">
        <v>140325</v>
      </c>
    </row>
    <row r="416" spans="1:6" hidden="1" x14ac:dyDescent="0.2">
      <c r="A416" s="18" t="s">
        <v>453</v>
      </c>
      <c r="B416" s="37" t="str">
        <f t="shared" si="22"/>
        <v>Benchmark</v>
      </c>
      <c r="C416" s="5">
        <v>2</v>
      </c>
      <c r="D416" s="5">
        <v>0</v>
      </c>
      <c r="E416" s="5" t="str">
        <f t="shared" si="21"/>
        <v>No</v>
      </c>
      <c r="F416" s="37">
        <v>140349</v>
      </c>
    </row>
    <row r="417" spans="1:6" hidden="1" x14ac:dyDescent="0.2">
      <c r="A417" s="18" t="s">
        <v>454</v>
      </c>
      <c r="B417" s="37" t="str">
        <f t="shared" si="22"/>
        <v>Benchmark</v>
      </c>
      <c r="C417" s="5">
        <v>2</v>
      </c>
      <c r="D417" s="5">
        <v>0</v>
      </c>
      <c r="E417" s="5" t="str">
        <f t="shared" si="21"/>
        <v>No</v>
      </c>
      <c r="F417" s="37">
        <v>140366</v>
      </c>
    </row>
    <row r="418" spans="1:6" hidden="1" x14ac:dyDescent="0.2">
      <c r="A418" s="18" t="s">
        <v>455</v>
      </c>
      <c r="B418" s="37" t="str">
        <f t="shared" si="22"/>
        <v>Benchmark</v>
      </c>
      <c r="C418" s="5">
        <v>2</v>
      </c>
      <c r="D418" s="5">
        <v>0</v>
      </c>
      <c r="E418" s="5" t="str">
        <f t="shared" si="21"/>
        <v>No</v>
      </c>
      <c r="F418" s="37">
        <v>140387</v>
      </c>
    </row>
    <row r="419" spans="1:6" hidden="1" x14ac:dyDescent="0.2">
      <c r="A419" s="18" t="s">
        <v>456</v>
      </c>
      <c r="B419" s="37" t="str">
        <f t="shared" si="22"/>
        <v>Benchmark</v>
      </c>
      <c r="C419" s="5">
        <v>2</v>
      </c>
      <c r="D419" s="5">
        <v>0</v>
      </c>
      <c r="E419" s="5" t="str">
        <f t="shared" si="21"/>
        <v>No</v>
      </c>
      <c r="F419" s="37">
        <v>140391</v>
      </c>
    </row>
    <row r="420" spans="1:6" hidden="1" x14ac:dyDescent="0.2">
      <c r="A420" s="18" t="s">
        <v>457</v>
      </c>
      <c r="B420" s="37" t="str">
        <f t="shared" si="22"/>
        <v>Benchmark</v>
      </c>
      <c r="C420" s="5">
        <v>2</v>
      </c>
      <c r="D420" s="5">
        <v>0</v>
      </c>
      <c r="E420" s="5" t="str">
        <f t="shared" si="21"/>
        <v>No</v>
      </c>
      <c r="F420" s="37">
        <v>140409</v>
      </c>
    </row>
    <row r="421" spans="1:6" hidden="1" x14ac:dyDescent="0.2">
      <c r="A421" s="18" t="s">
        <v>458</v>
      </c>
      <c r="B421" s="37" t="str">
        <f t="shared" si="22"/>
        <v>Benchmark</v>
      </c>
      <c r="C421" s="5">
        <v>2</v>
      </c>
      <c r="D421" s="5">
        <v>0</v>
      </c>
      <c r="E421" s="5" t="str">
        <f t="shared" si="21"/>
        <v>No</v>
      </c>
      <c r="F421" s="37">
        <v>140461</v>
      </c>
    </row>
    <row r="422" spans="1:6" hidden="1" x14ac:dyDescent="0.2">
      <c r="A422" s="18" t="s">
        <v>459</v>
      </c>
      <c r="B422" s="37" t="str">
        <f t="shared" si="22"/>
        <v>Benchmark</v>
      </c>
      <c r="C422" s="5">
        <v>2</v>
      </c>
      <c r="D422" s="5">
        <v>0</v>
      </c>
      <c r="E422" s="5" t="str">
        <f t="shared" si="21"/>
        <v>No</v>
      </c>
      <c r="F422" s="37">
        <v>140478</v>
      </c>
    </row>
    <row r="423" spans="1:6" hidden="1" x14ac:dyDescent="0.2">
      <c r="A423" s="18" t="s">
        <v>460</v>
      </c>
      <c r="B423" s="37" t="str">
        <f t="shared" si="22"/>
        <v>Benchmark</v>
      </c>
      <c r="C423" s="5">
        <v>2</v>
      </c>
      <c r="D423" s="5">
        <v>0</v>
      </c>
      <c r="E423" s="5" t="str">
        <f t="shared" si="21"/>
        <v>No</v>
      </c>
      <c r="F423" s="37">
        <v>140494</v>
      </c>
    </row>
    <row r="424" spans="1:6" hidden="1" x14ac:dyDescent="0.2">
      <c r="A424" s="18" t="s">
        <v>461</v>
      </c>
      <c r="B424" s="37" t="str">
        <f t="shared" si="22"/>
        <v>Benchmark</v>
      </c>
      <c r="C424" s="5">
        <v>2</v>
      </c>
      <c r="D424" s="5">
        <v>0</v>
      </c>
      <c r="E424" s="5" t="str">
        <f t="shared" si="21"/>
        <v>No</v>
      </c>
      <c r="F424" s="37">
        <v>140513</v>
      </c>
    </row>
    <row r="425" spans="1:6" hidden="1" x14ac:dyDescent="0.2">
      <c r="A425" s="18" t="s">
        <v>463</v>
      </c>
      <c r="B425" s="37" t="str">
        <f t="shared" si="22"/>
        <v>Benchmark</v>
      </c>
      <c r="C425" s="5">
        <v>2</v>
      </c>
      <c r="D425" s="5">
        <v>0</v>
      </c>
      <c r="E425" s="5" t="str">
        <f t="shared" si="21"/>
        <v>No</v>
      </c>
      <c r="F425" s="37">
        <v>140559</v>
      </c>
    </row>
    <row r="426" spans="1:6" hidden="1" x14ac:dyDescent="0.2">
      <c r="A426" s="18" t="s">
        <v>462</v>
      </c>
      <c r="B426" s="37" t="str">
        <f t="shared" si="22"/>
        <v>Benchmark</v>
      </c>
      <c r="C426" s="5">
        <v>2</v>
      </c>
      <c r="D426" s="5">
        <v>0</v>
      </c>
      <c r="E426" s="5" t="str">
        <f t="shared" si="21"/>
        <v>No</v>
      </c>
      <c r="F426" s="37">
        <v>140536</v>
      </c>
    </row>
    <row r="427" spans="1:6" hidden="1" x14ac:dyDescent="0.2">
      <c r="A427" s="18" t="s">
        <v>464</v>
      </c>
      <c r="B427" s="37" t="str">
        <f t="shared" si="22"/>
        <v>Benchmark</v>
      </c>
      <c r="C427" s="5">
        <v>2</v>
      </c>
      <c r="D427" s="5">
        <v>0</v>
      </c>
      <c r="E427" s="5" t="str">
        <f t="shared" si="21"/>
        <v>No</v>
      </c>
      <c r="F427" s="37">
        <v>140576</v>
      </c>
    </row>
    <row r="428" spans="1:6" hidden="1" x14ac:dyDescent="0.2">
      <c r="A428" s="18" t="s">
        <v>465</v>
      </c>
      <c r="B428" s="37" t="str">
        <f t="shared" si="22"/>
        <v>Benchmark</v>
      </c>
      <c r="C428" s="5">
        <v>2</v>
      </c>
      <c r="D428" s="5">
        <v>0</v>
      </c>
      <c r="E428" s="5" t="str">
        <f t="shared" si="21"/>
        <v>No</v>
      </c>
      <c r="F428" s="37">
        <v>140603</v>
      </c>
    </row>
    <row r="429" spans="1:6" hidden="1" x14ac:dyDescent="0.2">
      <c r="A429" s="5" t="s">
        <v>349</v>
      </c>
      <c r="C429" s="5">
        <v>1</v>
      </c>
      <c r="D429" s="5">
        <v>2</v>
      </c>
      <c r="E429" s="5" t="str">
        <f t="shared" si="21"/>
        <v>No</v>
      </c>
      <c r="F429" s="37">
        <v>105584</v>
      </c>
    </row>
    <row r="430" spans="1:6" hidden="1" x14ac:dyDescent="0.2">
      <c r="A430" s="5" t="s">
        <v>350</v>
      </c>
      <c r="B430" s="37" t="str">
        <f>MID(A430,FIND("(",A430)+1,FIND(")",A430)-FIND("(",A430)-1)</f>
        <v>nd_grid</v>
      </c>
      <c r="C430" s="5">
        <v>2</v>
      </c>
      <c r="D430" s="5">
        <v>0</v>
      </c>
      <c r="E430" s="5" t="str">
        <f t="shared" si="21"/>
        <v>No</v>
      </c>
      <c r="F430" s="37">
        <v>105684</v>
      </c>
    </row>
    <row r="431" spans="1:6" hidden="1" x14ac:dyDescent="0.2">
      <c r="A431" s="5" t="s">
        <v>351</v>
      </c>
      <c r="B431" s="37" t="str">
        <f>MID(A431,FIND("(",A431)+1,FIND(")",A431)-FIND("(",A431)-1)</f>
        <v>nd_grid</v>
      </c>
      <c r="C431" s="5">
        <v>2</v>
      </c>
      <c r="D431" s="5">
        <v>0</v>
      </c>
      <c r="E431" s="5" t="str">
        <f t="shared" si="21"/>
        <v>No</v>
      </c>
      <c r="F431" s="37">
        <v>105731</v>
      </c>
    </row>
    <row r="432" spans="1:6" hidden="1" x14ac:dyDescent="0.2">
      <c r="A432" s="5" t="s">
        <v>1044</v>
      </c>
      <c r="C432" s="5">
        <v>1</v>
      </c>
      <c r="D432" s="5">
        <v>1</v>
      </c>
      <c r="E432" s="5" t="str">
        <f t="shared" si="21"/>
        <v>No</v>
      </c>
    </row>
    <row r="433" spans="1:6" hidden="1" x14ac:dyDescent="0.2">
      <c r="A433" s="5" t="s">
        <v>228</v>
      </c>
      <c r="B433" s="37" t="str">
        <f>MID(A433,FIND("(",A433)+1,FIND(")",A433)-FIND("(",A433)-1)</f>
        <v>MemoryError</v>
      </c>
      <c r="C433" s="5">
        <v>2</v>
      </c>
      <c r="D433" s="5">
        <v>0</v>
      </c>
      <c r="E433" s="5" t="str">
        <f t="shared" si="21"/>
        <v>No</v>
      </c>
      <c r="F433" s="37">
        <v>53753</v>
      </c>
    </row>
    <row r="434" spans="1:6" hidden="1" x14ac:dyDescent="0.2">
      <c r="A434" s="5" t="s">
        <v>1045</v>
      </c>
      <c r="C434" s="5">
        <v>1</v>
      </c>
      <c r="D434" s="5">
        <v>1</v>
      </c>
      <c r="E434" s="5" t="str">
        <f t="shared" si="21"/>
        <v>No</v>
      </c>
    </row>
    <row r="435" spans="1:6" hidden="1" x14ac:dyDescent="0.2">
      <c r="A435" s="5" t="s">
        <v>1046</v>
      </c>
      <c r="C435" s="5">
        <v>1</v>
      </c>
      <c r="D435" s="5">
        <v>1</v>
      </c>
      <c r="E435" s="5" t="str">
        <f t="shared" si="21"/>
        <v>No</v>
      </c>
    </row>
    <row r="436" spans="1:6" hidden="1" x14ac:dyDescent="0.2">
      <c r="A436" s="5" t="s">
        <v>227</v>
      </c>
      <c r="B436" s="37" t="str">
        <f>MID(A436,FIND("(",A436)+1,FIND(")",A436)-FIND("(",A436)-1)</f>
        <v>ValueError, IndexError</v>
      </c>
      <c r="C436" s="5">
        <v>2</v>
      </c>
      <c r="D436" s="5">
        <v>0</v>
      </c>
      <c r="E436" s="5" t="str">
        <f t="shared" si="21"/>
        <v>No</v>
      </c>
      <c r="F436" s="37">
        <v>53735</v>
      </c>
    </row>
    <row r="437" spans="1:6" hidden="1" x14ac:dyDescent="0.2">
      <c r="A437" s="5" t="s">
        <v>1047</v>
      </c>
      <c r="C437" s="5">
        <v>1</v>
      </c>
      <c r="D437" s="5">
        <v>2</v>
      </c>
      <c r="E437" s="5" t="str">
        <f t="shared" si="21"/>
        <v>No</v>
      </c>
    </row>
    <row r="438" spans="1:6" hidden="1" x14ac:dyDescent="0.2">
      <c r="A438" s="5" t="s">
        <v>254</v>
      </c>
      <c r="B438" s="37" t="str">
        <f>MID(A438,FIND("(",A438)+1,FIND(")",A438)-FIND("(",A438)-1)</f>
        <v>Scanner</v>
      </c>
      <c r="C438" s="5">
        <v>2</v>
      </c>
      <c r="D438" s="5">
        <v>1</v>
      </c>
      <c r="E438" s="5" t="str">
        <f t="shared" si="21"/>
        <v>No</v>
      </c>
      <c r="F438" s="37">
        <v>66059</v>
      </c>
    </row>
    <row r="439" spans="1:6" hidden="1" x14ac:dyDescent="0.2">
      <c r="A439" s="5" t="s">
        <v>255</v>
      </c>
      <c r="B439" s="37" t="str">
        <f>MID(A439,FIND("(",A439)+1,FIND(")",A439)-FIND("(",A439)-1)</f>
        <v>MyScanner</v>
      </c>
      <c r="C439" s="5">
        <v>3</v>
      </c>
      <c r="D439" s="5">
        <v>0</v>
      </c>
      <c r="E439" s="5" t="str">
        <f t="shared" si="21"/>
        <v>No</v>
      </c>
      <c r="F439" s="37">
        <v>66089</v>
      </c>
    </row>
    <row r="440" spans="1:6" hidden="1" x14ac:dyDescent="0.2">
      <c r="A440" s="5" t="s">
        <v>1048</v>
      </c>
      <c r="C440" s="5">
        <v>1</v>
      </c>
      <c r="D440" s="5">
        <v>1</v>
      </c>
      <c r="E440" s="5" t="str">
        <f t="shared" si="21"/>
        <v>No</v>
      </c>
    </row>
    <row r="441" spans="1:6" hidden="1" x14ac:dyDescent="0.2">
      <c r="A441" s="5" t="s">
        <v>195</v>
      </c>
      <c r="B441" s="37" t="str">
        <f>MID(A441,FIND("(",A441)+1,FIND(")",A441)-FIND("(",A441)-1)</f>
        <v>_egg_info</v>
      </c>
      <c r="C441" s="5">
        <v>2</v>
      </c>
      <c r="D441" s="5">
        <v>0</v>
      </c>
      <c r="E441" s="5" t="str">
        <f t="shared" si="21"/>
        <v>No</v>
      </c>
      <c r="F441" s="37">
        <v>26231</v>
      </c>
    </row>
    <row r="442" spans="1:6" hidden="1" x14ac:dyDescent="0.2">
      <c r="A442" s="5" t="s">
        <v>1000</v>
      </c>
      <c r="C442" s="5">
        <v>2</v>
      </c>
      <c r="D442" s="5">
        <v>1</v>
      </c>
      <c r="E442" s="5" t="str">
        <f t="shared" si="21"/>
        <v>No</v>
      </c>
    </row>
    <row r="443" spans="1:6" hidden="1" x14ac:dyDescent="0.2">
      <c r="A443" s="5" t="s">
        <v>1001</v>
      </c>
      <c r="C443" s="5">
        <v>2</v>
      </c>
      <c r="D443" s="5">
        <v>1</v>
      </c>
      <c r="E443" s="5" t="str">
        <f t="shared" si="21"/>
        <v>No</v>
      </c>
    </row>
    <row r="444" spans="1:6" hidden="1" x14ac:dyDescent="0.2">
      <c r="A444" s="5" t="s">
        <v>205</v>
      </c>
      <c r="B444" s="37" t="str">
        <f>MID(A444,FIND("(",A444)+1,FIND(")",A444)-FIND("(",A444)-1)</f>
        <v>Counter, OrderedDict</v>
      </c>
      <c r="C444" s="5">
        <v>3</v>
      </c>
      <c r="D444" s="5">
        <v>0</v>
      </c>
      <c r="E444" s="5" t="str">
        <f t="shared" si="21"/>
        <v>No</v>
      </c>
      <c r="F444" s="37">
        <v>40496</v>
      </c>
    </row>
    <row r="445" spans="1:6" hidden="1" x14ac:dyDescent="0.2">
      <c r="A445" s="5" t="s">
        <v>1049</v>
      </c>
      <c r="C445" s="5">
        <v>1</v>
      </c>
      <c r="D445" s="5">
        <v>2</v>
      </c>
      <c r="E445" s="5" t="str">
        <f t="shared" si="21"/>
        <v>No</v>
      </c>
    </row>
    <row r="446" spans="1:6" hidden="1" x14ac:dyDescent="0.2">
      <c r="A446" s="5" t="s">
        <v>1050</v>
      </c>
      <c r="B446" s="37" t="s">
        <v>580</v>
      </c>
      <c r="C446" s="5">
        <v>2</v>
      </c>
      <c r="D446" s="5">
        <v>1</v>
      </c>
      <c r="E446" s="5" t="str">
        <f t="shared" si="21"/>
        <v>No</v>
      </c>
    </row>
    <row r="447" spans="1:6" hidden="1" x14ac:dyDescent="0.2">
      <c r="A447" s="5" t="s">
        <v>207</v>
      </c>
      <c r="B447" s="37" t="str">
        <f t="shared" ref="B447" si="23">MID(A447,FIND("(",A447)+1,FIND(")",A447)-FIND("(",A447)-1)</f>
        <v>nt.void</v>
      </c>
      <c r="C447" s="5">
        <v>3</v>
      </c>
      <c r="D447" s="5">
        <v>0</v>
      </c>
      <c r="E447" s="5" t="str">
        <f t="shared" si="21"/>
        <v>No</v>
      </c>
      <c r="F447" s="37">
        <v>40651</v>
      </c>
    </row>
    <row r="448" spans="1:6" hidden="1" x14ac:dyDescent="0.2">
      <c r="A448" s="5" t="s">
        <v>1051</v>
      </c>
      <c r="C448" s="5">
        <v>1</v>
      </c>
      <c r="D448" s="5">
        <v>1</v>
      </c>
      <c r="E448" s="5" t="str">
        <f t="shared" si="21"/>
        <v>No</v>
      </c>
    </row>
    <row r="449" spans="1:6" hidden="1" x14ac:dyDescent="0.2">
      <c r="A449" s="5" t="s">
        <v>209</v>
      </c>
      <c r="B449" s="37" t="str">
        <f>MID(A449,FIND("(",A449)+1,FIND(")",A449)-FIND("(",A449)-1)</f>
        <v>Warning</v>
      </c>
      <c r="C449" s="5">
        <v>2</v>
      </c>
      <c r="D449" s="5">
        <v>0</v>
      </c>
      <c r="E449" s="5" t="str">
        <f t="shared" si="21"/>
        <v>No</v>
      </c>
      <c r="F449" s="37">
        <v>41965</v>
      </c>
    </row>
    <row r="450" spans="1:6" hidden="1" x14ac:dyDescent="0.2">
      <c r="A450" s="5" t="s">
        <v>1052</v>
      </c>
      <c r="C450" s="5">
        <v>1</v>
      </c>
      <c r="D450" s="5">
        <v>1</v>
      </c>
      <c r="E450" s="5" t="str">
        <f t="shared" si="21"/>
        <v>No</v>
      </c>
    </row>
    <row r="451" spans="1:6" hidden="1" x14ac:dyDescent="0.2">
      <c r="A451" s="5" t="s">
        <v>217</v>
      </c>
      <c r="B451" s="37" t="str">
        <f>MID(A451,FIND("(",A451)+1,FIND(")",A451)-FIND("(",A451)-1)</f>
        <v>RuntimeWarning</v>
      </c>
      <c r="C451" s="5">
        <v>2</v>
      </c>
      <c r="D451" s="5">
        <v>0</v>
      </c>
      <c r="E451" s="5" t="str">
        <f t="shared" si="21"/>
        <v>No</v>
      </c>
      <c r="F451" s="37">
        <v>48700</v>
      </c>
    </row>
    <row r="452" spans="1:6" hidden="1" x14ac:dyDescent="0.2">
      <c r="A452" s="5" t="s">
        <v>1053</v>
      </c>
      <c r="C452" s="5">
        <v>1</v>
      </c>
      <c r="D452" s="5">
        <v>1</v>
      </c>
      <c r="E452" s="5" t="str">
        <f t="shared" si="21"/>
        <v>No</v>
      </c>
    </row>
    <row r="453" spans="1:6" hidden="1" x14ac:dyDescent="0.2">
      <c r="A453" s="5" t="s">
        <v>226</v>
      </c>
      <c r="B453" s="37" t="str">
        <f>MID(A453,FIND("(",A453)+1,FIND(")",A453)-FIND("(",A453)-1)</f>
        <v>RuntimeError</v>
      </c>
      <c r="C453" s="5">
        <v>2</v>
      </c>
      <c r="D453" s="5">
        <v>0</v>
      </c>
      <c r="E453" s="5" t="str">
        <f t="shared" si="21"/>
        <v>No</v>
      </c>
      <c r="F453" s="37">
        <v>53730</v>
      </c>
    </row>
    <row r="454" spans="1:6" hidden="1" x14ac:dyDescent="0.2">
      <c r="A454" s="5" t="s">
        <v>211</v>
      </c>
      <c r="C454" s="5">
        <v>1</v>
      </c>
      <c r="D454" s="5">
        <v>0</v>
      </c>
      <c r="E454" s="5" t="str">
        <f t="shared" si="21"/>
        <v>No</v>
      </c>
      <c r="F454" s="37">
        <v>42967</v>
      </c>
    </row>
    <row r="455" spans="1:6" hidden="1" x14ac:dyDescent="0.2">
      <c r="A455" s="5" t="s">
        <v>215</v>
      </c>
      <c r="C455" s="5">
        <v>1</v>
      </c>
      <c r="D455" s="5">
        <v>0</v>
      </c>
      <c r="E455" s="5" t="str">
        <f t="shared" si="21"/>
        <v>No</v>
      </c>
      <c r="F455" s="37">
        <v>47333</v>
      </c>
    </row>
    <row r="456" spans="1:6" hidden="1" x14ac:dyDescent="0.2">
      <c r="A456" s="5" t="s">
        <v>212</v>
      </c>
      <c r="C456" s="5">
        <v>1</v>
      </c>
      <c r="D456" s="5">
        <v>0</v>
      </c>
      <c r="E456" s="5" t="str">
        <f t="shared" si="21"/>
        <v>No</v>
      </c>
      <c r="F456" s="37">
        <v>43231</v>
      </c>
    </row>
    <row r="457" spans="1:6" hidden="1" x14ac:dyDescent="0.2">
      <c r="A457" s="5" t="s">
        <v>213</v>
      </c>
      <c r="C457" s="5">
        <v>1</v>
      </c>
      <c r="D457" s="5">
        <v>0</v>
      </c>
      <c r="E457" s="5" t="str">
        <f t="shared" si="21"/>
        <v>No</v>
      </c>
      <c r="F457" s="37">
        <v>43397</v>
      </c>
    </row>
    <row r="458" spans="1:6" hidden="1" x14ac:dyDescent="0.2">
      <c r="A458" s="5" t="s">
        <v>216</v>
      </c>
      <c r="C458" s="5">
        <v>1</v>
      </c>
      <c r="D458" s="5">
        <v>0</v>
      </c>
      <c r="E458" s="5" t="str">
        <f t="shared" si="21"/>
        <v>No</v>
      </c>
      <c r="F458" s="37">
        <v>47695</v>
      </c>
    </row>
    <row r="459" spans="1:6" hidden="1" x14ac:dyDescent="0.2">
      <c r="A459" s="5" t="s">
        <v>218</v>
      </c>
      <c r="C459" s="5">
        <v>1</v>
      </c>
      <c r="D459" s="5">
        <v>0</v>
      </c>
      <c r="E459" s="5" t="str">
        <f t="shared" si="21"/>
        <v>No</v>
      </c>
      <c r="F459" s="37">
        <v>53520</v>
      </c>
    </row>
    <row r="460" spans="1:6" hidden="1" x14ac:dyDescent="0.2">
      <c r="A460" s="5" t="s">
        <v>1054</v>
      </c>
      <c r="C460" s="5">
        <v>1</v>
      </c>
      <c r="D460" s="5">
        <v>2</v>
      </c>
      <c r="E460" s="5" t="str">
        <f t="shared" si="21"/>
        <v>No</v>
      </c>
    </row>
    <row r="461" spans="1:6" hidden="1" x14ac:dyDescent="0.2">
      <c r="A461" s="5" t="s">
        <v>1055</v>
      </c>
      <c r="B461" s="37" t="s">
        <v>583</v>
      </c>
      <c r="C461" s="5">
        <v>2</v>
      </c>
      <c r="D461" s="5">
        <v>1</v>
      </c>
      <c r="E461" s="5" t="str">
        <f t="shared" ref="E461:E524" si="24">IF(OR(C461&gt;3,D461&gt;4), "Yes", "No")</f>
        <v>No</v>
      </c>
    </row>
    <row r="462" spans="1:6" hidden="1" x14ac:dyDescent="0.2">
      <c r="A462" s="5" t="s">
        <v>219</v>
      </c>
      <c r="B462" s="37" t="str">
        <f>MID(A462,FIND("(",A462)+1,FIND(")",A462)-FIND("(",A462)-1)</f>
        <v>contextlib.ContextDecorator</v>
      </c>
      <c r="C462" s="5">
        <v>3</v>
      </c>
      <c r="D462" s="5">
        <v>0</v>
      </c>
      <c r="E462" s="5" t="str">
        <f t="shared" si="24"/>
        <v>No</v>
      </c>
      <c r="F462" s="37">
        <v>53528</v>
      </c>
    </row>
    <row r="463" spans="1:6" hidden="1" x14ac:dyDescent="0.2">
      <c r="A463" s="5" t="s">
        <v>230</v>
      </c>
      <c r="C463" s="5">
        <v>1</v>
      </c>
      <c r="D463" s="5">
        <v>0</v>
      </c>
      <c r="E463" s="5" t="str">
        <f t="shared" si="24"/>
        <v>No</v>
      </c>
      <c r="F463" s="37">
        <v>55601</v>
      </c>
    </row>
    <row r="464" spans="1:6" hidden="1" x14ac:dyDescent="0.2">
      <c r="A464" s="5" t="s">
        <v>231</v>
      </c>
      <c r="C464" s="5">
        <v>1</v>
      </c>
      <c r="D464" s="5">
        <v>0</v>
      </c>
      <c r="E464" s="5" t="str">
        <f t="shared" si="24"/>
        <v>No</v>
      </c>
      <c r="F464" s="37">
        <v>55890</v>
      </c>
    </row>
    <row r="465" spans="1:6" hidden="1" x14ac:dyDescent="0.2">
      <c r="A465" s="5" t="s">
        <v>232</v>
      </c>
      <c r="C465" s="5">
        <v>1</v>
      </c>
      <c r="D465" s="5">
        <v>0</v>
      </c>
      <c r="E465" s="5" t="str">
        <f t="shared" si="24"/>
        <v>No</v>
      </c>
      <c r="F465" s="37">
        <v>55903</v>
      </c>
    </row>
    <row r="466" spans="1:6" hidden="1" x14ac:dyDescent="0.2">
      <c r="A466" s="5" t="s">
        <v>233</v>
      </c>
      <c r="C466" s="5">
        <v>1</v>
      </c>
      <c r="D466" s="5">
        <v>0</v>
      </c>
      <c r="E466" s="5" t="str">
        <f t="shared" si="24"/>
        <v>No</v>
      </c>
      <c r="F466" s="37">
        <v>55913</v>
      </c>
    </row>
    <row r="467" spans="1:6" hidden="1" x14ac:dyDescent="0.2">
      <c r="A467" s="5" t="s">
        <v>256</v>
      </c>
      <c r="C467" s="5">
        <v>1</v>
      </c>
      <c r="D467" s="5">
        <v>1</v>
      </c>
      <c r="E467" s="5" t="str">
        <f t="shared" si="24"/>
        <v>No</v>
      </c>
      <c r="F467" s="37">
        <v>66152</v>
      </c>
    </row>
    <row r="468" spans="1:6" hidden="1" x14ac:dyDescent="0.2">
      <c r="A468" s="5" t="s">
        <v>257</v>
      </c>
      <c r="B468" s="37" t="str">
        <f>MID(A468,FIND("(",A468)+1,FIND(")",A468)-FIND("(",A468)-1)</f>
        <v>LineQueue</v>
      </c>
      <c r="C468" s="5">
        <v>2</v>
      </c>
      <c r="D468" s="5">
        <v>0</v>
      </c>
      <c r="E468" s="5" t="str">
        <f t="shared" si="24"/>
        <v>No</v>
      </c>
      <c r="F468" s="37">
        <v>66175</v>
      </c>
    </row>
    <row r="469" spans="1:6" hidden="1" x14ac:dyDescent="0.2">
      <c r="A469" s="5" t="s">
        <v>258</v>
      </c>
      <c r="C469" s="5">
        <v>1</v>
      </c>
      <c r="D469" s="5">
        <v>1</v>
      </c>
      <c r="E469" s="5" t="str">
        <f t="shared" si="24"/>
        <v>No</v>
      </c>
      <c r="F469" s="37">
        <v>66418</v>
      </c>
    </row>
    <row r="470" spans="1:6" hidden="1" x14ac:dyDescent="0.2">
      <c r="A470" s="5" t="s">
        <v>259</v>
      </c>
      <c r="B470" s="37" t="str">
        <f>MID(A470,FIND("(",A470)+1,FIND(")",A470)-FIND("(",A470)-1)</f>
        <v>FortranRoutine</v>
      </c>
      <c r="C470" s="5">
        <v>2</v>
      </c>
      <c r="D470" s="5">
        <v>0</v>
      </c>
      <c r="E470" s="5" t="str">
        <f t="shared" si="24"/>
        <v>No</v>
      </c>
      <c r="F470" s="37">
        <v>66439</v>
      </c>
    </row>
    <row r="471" spans="1:6" hidden="1" x14ac:dyDescent="0.2">
      <c r="A471" s="5" t="s">
        <v>260</v>
      </c>
      <c r="C471" s="5">
        <v>1</v>
      </c>
      <c r="D471" s="5">
        <v>1</v>
      </c>
      <c r="E471" s="5" t="str">
        <f t="shared" si="24"/>
        <v>No</v>
      </c>
      <c r="F471" s="37">
        <v>66450</v>
      </c>
    </row>
    <row r="472" spans="1:6" hidden="1" x14ac:dyDescent="0.2">
      <c r="A472" s="5" t="s">
        <v>261</v>
      </c>
      <c r="B472" s="37" t="str">
        <f>MID(A472,FIND("(",A472)+1,FIND(")",A472)-FIND("(",A472)-1)</f>
        <v>FortranLibrary</v>
      </c>
      <c r="C472" s="5">
        <v>2</v>
      </c>
      <c r="D472" s="5">
        <v>0</v>
      </c>
      <c r="E472" s="5" t="str">
        <f t="shared" si="24"/>
        <v>No</v>
      </c>
      <c r="F472" s="37">
        <v>66523</v>
      </c>
    </row>
    <row r="473" spans="1:6" hidden="1" x14ac:dyDescent="0.2">
      <c r="A473" s="5" t="s">
        <v>263</v>
      </c>
      <c r="C473" s="5">
        <v>1</v>
      </c>
      <c r="D473" s="5">
        <v>0</v>
      </c>
      <c r="E473" s="5" t="str">
        <f t="shared" si="24"/>
        <v>No</v>
      </c>
      <c r="F473" s="37">
        <v>66769</v>
      </c>
    </row>
    <row r="474" spans="1:6" hidden="1" x14ac:dyDescent="0.2">
      <c r="A474" s="5" t="s">
        <v>264</v>
      </c>
      <c r="C474" s="5">
        <v>1</v>
      </c>
      <c r="D474" s="5">
        <v>0</v>
      </c>
      <c r="E474" s="5" t="str">
        <f t="shared" si="24"/>
        <v>No</v>
      </c>
      <c r="F474" s="37">
        <v>66790</v>
      </c>
    </row>
    <row r="475" spans="1:6" hidden="1" x14ac:dyDescent="0.2">
      <c r="A475" s="5" t="s">
        <v>1056</v>
      </c>
      <c r="C475" s="5">
        <v>1</v>
      </c>
      <c r="D475" s="5">
        <v>4</v>
      </c>
      <c r="E475" s="5" t="str">
        <f t="shared" si="24"/>
        <v>No</v>
      </c>
    </row>
    <row r="476" spans="1:6" hidden="1" x14ac:dyDescent="0.2">
      <c r="A476" s="5" t="s">
        <v>270</v>
      </c>
      <c r="B476" s="37" t="str">
        <f>MID(A476,FIND("(",A476)+1,FIND(")",A476)-FIND("(",A476)-1)</f>
        <v>AxisConcatenator</v>
      </c>
      <c r="C476" s="5">
        <v>2</v>
      </c>
      <c r="D476" s="5">
        <v>1</v>
      </c>
      <c r="E476" s="5" t="str">
        <f t="shared" si="24"/>
        <v>No</v>
      </c>
      <c r="F476" s="37">
        <v>68327</v>
      </c>
    </row>
    <row r="477" spans="1:6" hidden="1" x14ac:dyDescent="0.2">
      <c r="A477" s="5" t="s">
        <v>271</v>
      </c>
      <c r="B477" s="37" t="str">
        <f t="shared" ref="B477" si="25">MID(A477,FIND("(",A477)+1,FIND(")",A477)-FIND("(",A477)-1)</f>
        <v>MAxisConcatenator</v>
      </c>
      <c r="C477" s="5">
        <v>3</v>
      </c>
      <c r="D477" s="5">
        <v>0</v>
      </c>
      <c r="E477" s="5" t="str">
        <f t="shared" si="24"/>
        <v>No</v>
      </c>
      <c r="F477" s="37">
        <v>68357</v>
      </c>
    </row>
    <row r="478" spans="1:6" hidden="1" x14ac:dyDescent="0.2">
      <c r="A478" s="5" t="s">
        <v>1057</v>
      </c>
      <c r="C478" s="5">
        <v>1</v>
      </c>
      <c r="D478" s="5">
        <v>1</v>
      </c>
      <c r="E478" s="5" t="str">
        <f t="shared" si="24"/>
        <v>No</v>
      </c>
    </row>
    <row r="479" spans="1:6" hidden="1" x14ac:dyDescent="0.2">
      <c r="A479" s="5" t="s">
        <v>272</v>
      </c>
      <c r="B479" s="37" t="str">
        <f>MID(A479,FIND("(",A479)+1,FIND(")",A479)-FIND("(",A479)-1)</f>
        <v>FutureWarning</v>
      </c>
      <c r="C479" s="5">
        <v>2</v>
      </c>
      <c r="D479" s="5">
        <v>0</v>
      </c>
      <c r="E479" s="5" t="str">
        <f t="shared" si="24"/>
        <v>No</v>
      </c>
      <c r="F479" s="37">
        <v>68924</v>
      </c>
    </row>
    <row r="480" spans="1:6" hidden="1" x14ac:dyDescent="0.2">
      <c r="A480" s="5" t="s">
        <v>275</v>
      </c>
      <c r="C480" s="5">
        <v>1</v>
      </c>
      <c r="D480" s="5">
        <v>0</v>
      </c>
      <c r="E480" s="5" t="str">
        <f t="shared" si="24"/>
        <v>No</v>
      </c>
      <c r="F480" s="37">
        <v>69631</v>
      </c>
    </row>
    <row r="481" spans="1:6" hidden="1" x14ac:dyDescent="0.2">
      <c r="A481" s="5" t="s">
        <v>276</v>
      </c>
      <c r="C481" s="5">
        <v>1</v>
      </c>
      <c r="D481" s="5">
        <v>0</v>
      </c>
      <c r="E481" s="5" t="str">
        <f t="shared" si="24"/>
        <v>No</v>
      </c>
      <c r="F481" s="37">
        <v>69656</v>
      </c>
    </row>
    <row r="482" spans="1:6" hidden="1" x14ac:dyDescent="0.2">
      <c r="A482" s="5" t="s">
        <v>277</v>
      </c>
      <c r="C482" s="5">
        <v>1</v>
      </c>
      <c r="D482" s="5">
        <v>0</v>
      </c>
      <c r="E482" s="5" t="str">
        <f t="shared" si="24"/>
        <v>No</v>
      </c>
      <c r="F482" s="37">
        <v>69674</v>
      </c>
    </row>
    <row r="483" spans="1:6" hidden="1" x14ac:dyDescent="0.2">
      <c r="A483" s="5" t="s">
        <v>278</v>
      </c>
      <c r="C483" s="5">
        <v>1</v>
      </c>
      <c r="D483" s="5">
        <v>0</v>
      </c>
      <c r="E483" s="5" t="str">
        <f t="shared" si="24"/>
        <v>No</v>
      </c>
      <c r="F483" s="37">
        <v>69695</v>
      </c>
    </row>
    <row r="484" spans="1:6" hidden="1" x14ac:dyDescent="0.2">
      <c r="A484" s="5" t="s">
        <v>279</v>
      </c>
      <c r="C484" s="5">
        <v>1</v>
      </c>
      <c r="D484" s="5">
        <v>0</v>
      </c>
      <c r="E484" s="5" t="str">
        <f t="shared" si="24"/>
        <v>No</v>
      </c>
      <c r="F484" s="37">
        <v>69711</v>
      </c>
    </row>
    <row r="485" spans="1:6" hidden="1" x14ac:dyDescent="0.2">
      <c r="A485" s="5" t="s">
        <v>284</v>
      </c>
      <c r="C485" s="5">
        <v>1</v>
      </c>
      <c r="D485" s="5">
        <v>0</v>
      </c>
      <c r="E485" s="5" t="str">
        <f t="shared" si="24"/>
        <v>No</v>
      </c>
      <c r="F485" s="37">
        <v>71216</v>
      </c>
    </row>
    <row r="486" spans="1:6" hidden="1" x14ac:dyDescent="0.2">
      <c r="A486" s="5" t="s">
        <v>285</v>
      </c>
      <c r="C486" s="5">
        <v>1</v>
      </c>
      <c r="D486" s="5">
        <v>0</v>
      </c>
      <c r="E486" s="5" t="str">
        <f t="shared" si="24"/>
        <v>No</v>
      </c>
      <c r="F486" s="37">
        <v>71433</v>
      </c>
    </row>
    <row r="487" spans="1:6" hidden="1" x14ac:dyDescent="0.2">
      <c r="A487" s="5" t="s">
        <v>290</v>
      </c>
      <c r="C487" s="5">
        <v>1</v>
      </c>
      <c r="D487" s="5">
        <v>0</v>
      </c>
      <c r="E487" s="5" t="str">
        <f t="shared" si="24"/>
        <v>No</v>
      </c>
      <c r="F487" s="37">
        <v>75572</v>
      </c>
    </row>
    <row r="488" spans="1:6" hidden="1" x14ac:dyDescent="0.2">
      <c r="A488" s="5" t="s">
        <v>291</v>
      </c>
      <c r="C488" s="5">
        <v>1</v>
      </c>
      <c r="D488" s="5">
        <v>0</v>
      </c>
      <c r="E488" s="5" t="str">
        <f t="shared" si="24"/>
        <v>No</v>
      </c>
      <c r="F488" s="37">
        <v>76914</v>
      </c>
    </row>
    <row r="489" spans="1:6" hidden="1" x14ac:dyDescent="0.2">
      <c r="A489" s="5" t="s">
        <v>292</v>
      </c>
      <c r="C489" s="5">
        <v>1</v>
      </c>
      <c r="D489" s="5">
        <v>0</v>
      </c>
      <c r="E489" s="5" t="str">
        <f t="shared" si="24"/>
        <v>No</v>
      </c>
      <c r="F489" s="37">
        <v>77176</v>
      </c>
    </row>
    <row r="490" spans="1:6" hidden="1" x14ac:dyDescent="0.2">
      <c r="A490" s="5" t="s">
        <v>1058</v>
      </c>
      <c r="C490" s="5">
        <v>1</v>
      </c>
      <c r="D490" s="5">
        <v>2</v>
      </c>
      <c r="E490" s="5" t="str">
        <f t="shared" si="24"/>
        <v>No</v>
      </c>
    </row>
    <row r="491" spans="1:6" hidden="1" x14ac:dyDescent="0.2">
      <c r="A491" s="5" t="s">
        <v>307</v>
      </c>
      <c r="B491" s="37" t="str">
        <f t="shared" ref="B491" si="26">MID(A491,FIND("(",A491)+1,FIND(")",A491)-FIND("(",A491)-1)</f>
        <v>TypedDict</v>
      </c>
      <c r="C491" s="5">
        <v>2</v>
      </c>
      <c r="D491" s="5">
        <v>1</v>
      </c>
      <c r="E491" s="5" t="str">
        <f t="shared" si="24"/>
        <v>No</v>
      </c>
      <c r="F491" s="37">
        <v>78666</v>
      </c>
    </row>
    <row r="492" spans="1:6" hidden="1" x14ac:dyDescent="0.2">
      <c r="A492" s="5" t="s">
        <v>308</v>
      </c>
      <c r="B492" s="37" t="str">
        <f t="shared" ref="B492" si="27">MID(A492,FIND("(",A492)+1,FIND(")",A492)-FIND("(",A492)-1)</f>
        <v>_DtypeDictBase, total=False</v>
      </c>
      <c r="C492" s="5">
        <v>3</v>
      </c>
      <c r="D492" s="5">
        <v>0</v>
      </c>
      <c r="E492" s="5" t="str">
        <f t="shared" si="24"/>
        <v>No</v>
      </c>
      <c r="F492" s="37">
        <v>78671</v>
      </c>
    </row>
    <row r="493" spans="1:6" hidden="1" x14ac:dyDescent="0.2">
      <c r="A493" s="5" t="s">
        <v>1059</v>
      </c>
      <c r="C493" s="5">
        <v>1</v>
      </c>
      <c r="D493" s="5">
        <v>4</v>
      </c>
      <c r="E493" s="5" t="str">
        <f t="shared" si="24"/>
        <v>No</v>
      </c>
    </row>
    <row r="494" spans="1:6" hidden="1" x14ac:dyDescent="0.2">
      <c r="A494" s="5" t="s">
        <v>1060</v>
      </c>
      <c r="B494" s="37" t="s">
        <v>610</v>
      </c>
      <c r="C494" s="5">
        <v>2</v>
      </c>
      <c r="D494" s="5">
        <v>1</v>
      </c>
      <c r="E494" s="5" t="str">
        <f t="shared" si="24"/>
        <v>No</v>
      </c>
    </row>
    <row r="495" spans="1:6" hidden="1" x14ac:dyDescent="0.2">
      <c r="A495" s="5" t="s">
        <v>326</v>
      </c>
      <c r="B495" s="37" t="str">
        <f t="shared" ref="B495:B545" si="28">MID(A495,FIND("(",A495)+1,FIND(")",A495)-FIND("(",A495)-1)</f>
        <v>npd.DocTestCase</v>
      </c>
      <c r="C495" s="5">
        <v>3</v>
      </c>
      <c r="D495" s="5">
        <v>0</v>
      </c>
      <c r="E495" s="5" t="str">
        <f t="shared" si="24"/>
        <v>No</v>
      </c>
      <c r="F495" s="37">
        <v>93437</v>
      </c>
    </row>
    <row r="496" spans="1:6" hidden="1" x14ac:dyDescent="0.2">
      <c r="A496" s="5" t="s">
        <v>1061</v>
      </c>
      <c r="B496" s="37" t="s">
        <v>610</v>
      </c>
      <c r="C496" s="5">
        <v>2</v>
      </c>
      <c r="D496" s="5">
        <v>1</v>
      </c>
      <c r="E496" s="5" t="str">
        <f t="shared" si="24"/>
        <v>No</v>
      </c>
    </row>
    <row r="497" spans="1:6" hidden="1" x14ac:dyDescent="0.2">
      <c r="A497" s="5" t="s">
        <v>327</v>
      </c>
      <c r="B497" s="37" t="str">
        <f t="shared" si="28"/>
        <v>npd.Doctest</v>
      </c>
      <c r="C497" s="5">
        <v>3</v>
      </c>
      <c r="D497" s="5">
        <v>0</v>
      </c>
      <c r="E497" s="5" t="str">
        <f t="shared" si="24"/>
        <v>No</v>
      </c>
      <c r="F497" s="37">
        <v>93450</v>
      </c>
    </row>
    <row r="498" spans="1:6" hidden="1" x14ac:dyDescent="0.2">
      <c r="A498" s="5" t="s">
        <v>328</v>
      </c>
      <c r="C498" s="5">
        <v>1</v>
      </c>
      <c r="D498" s="5">
        <v>0</v>
      </c>
      <c r="E498" s="5" t="str">
        <f t="shared" si="24"/>
        <v>No</v>
      </c>
      <c r="F498" s="37">
        <v>93570</v>
      </c>
    </row>
    <row r="499" spans="1:6" hidden="1" x14ac:dyDescent="0.2">
      <c r="A499" s="5" t="s">
        <v>1062</v>
      </c>
      <c r="C499" s="5">
        <v>1</v>
      </c>
      <c r="D499" s="5">
        <v>1</v>
      </c>
      <c r="E499" s="5" t="str">
        <f t="shared" si="24"/>
        <v>No</v>
      </c>
    </row>
    <row r="500" spans="1:6" hidden="1" x14ac:dyDescent="0.2">
      <c r="A500" s="5" t="s">
        <v>329</v>
      </c>
      <c r="B500" s="37" t="str">
        <f t="shared" si="28"/>
        <v>ErrorClassPlugin</v>
      </c>
      <c r="C500" s="5">
        <v>2</v>
      </c>
      <c r="D500" s="5">
        <v>0</v>
      </c>
      <c r="E500" s="5" t="str">
        <f t="shared" si="24"/>
        <v>No</v>
      </c>
      <c r="F500" s="37">
        <v>93591</v>
      </c>
    </row>
    <row r="501" spans="1:6" hidden="1" x14ac:dyDescent="0.2">
      <c r="A501" s="5" t="s">
        <v>1063</v>
      </c>
      <c r="C501" s="5">
        <v>1</v>
      </c>
      <c r="D501" s="5">
        <v>1</v>
      </c>
      <c r="E501" s="5" t="str">
        <f t="shared" si="24"/>
        <v>No</v>
      </c>
    </row>
    <row r="502" spans="1:6" hidden="1" x14ac:dyDescent="0.2">
      <c r="A502" s="5" t="s">
        <v>330</v>
      </c>
      <c r="B502" s="37" t="str">
        <f t="shared" si="28"/>
        <v>Plugin</v>
      </c>
      <c r="C502" s="5">
        <v>2</v>
      </c>
      <c r="D502" s="5">
        <v>0</v>
      </c>
      <c r="E502" s="5" t="str">
        <f t="shared" si="24"/>
        <v>No</v>
      </c>
      <c r="F502" s="37">
        <v>93620</v>
      </c>
    </row>
    <row r="503" spans="1:6" hidden="1" x14ac:dyDescent="0.2">
      <c r="A503" s="5" t="s">
        <v>1064</v>
      </c>
      <c r="C503" s="5">
        <v>1</v>
      </c>
      <c r="D503" s="5">
        <v>3</v>
      </c>
      <c r="E503" s="5" t="str">
        <f t="shared" si="24"/>
        <v>No</v>
      </c>
    </row>
    <row r="504" spans="1:6" hidden="1" x14ac:dyDescent="0.2">
      <c r="A504" s="5" t="s">
        <v>1065</v>
      </c>
      <c r="B504" s="37" t="s">
        <v>627</v>
      </c>
      <c r="C504" s="5">
        <v>2</v>
      </c>
      <c r="D504" s="5">
        <v>2</v>
      </c>
      <c r="E504" s="5" t="str">
        <f t="shared" si="24"/>
        <v>No</v>
      </c>
    </row>
    <row r="505" spans="1:6" hidden="1" x14ac:dyDescent="0.2">
      <c r="A505" s="5" t="s">
        <v>1066</v>
      </c>
      <c r="B505" s="37" t="s">
        <v>626</v>
      </c>
      <c r="C505" s="5">
        <v>3</v>
      </c>
      <c r="D505" s="5">
        <v>1</v>
      </c>
      <c r="E505" s="5" t="str">
        <f t="shared" si="24"/>
        <v>No</v>
      </c>
    </row>
    <row r="506" spans="1:6" x14ac:dyDescent="0.2">
      <c r="A506" s="5" t="s">
        <v>331</v>
      </c>
      <c r="B506" s="37" t="str">
        <f t="shared" si="28"/>
        <v>nose.core.TestProgram</v>
      </c>
      <c r="C506" s="5">
        <v>4</v>
      </c>
      <c r="D506" s="5">
        <v>0</v>
      </c>
      <c r="E506" s="5" t="str">
        <f t="shared" si="24"/>
        <v>Yes</v>
      </c>
      <c r="F506" s="37">
        <v>93647</v>
      </c>
    </row>
    <row r="507" spans="1:6" hidden="1" x14ac:dyDescent="0.2">
      <c r="A507" s="5" t="s">
        <v>1067</v>
      </c>
      <c r="C507" s="5">
        <v>1</v>
      </c>
      <c r="D507" s="5">
        <v>2</v>
      </c>
      <c r="E507" s="5" t="str">
        <f t="shared" si="24"/>
        <v>No</v>
      </c>
    </row>
    <row r="508" spans="1:6" hidden="1" x14ac:dyDescent="0.2">
      <c r="A508" s="5" t="s">
        <v>1068</v>
      </c>
      <c r="B508" s="37" t="s">
        <v>624</v>
      </c>
      <c r="C508" s="5">
        <v>2</v>
      </c>
      <c r="D508" s="5">
        <v>1</v>
      </c>
      <c r="E508" s="5" t="str">
        <f t="shared" si="24"/>
        <v>No</v>
      </c>
    </row>
    <row r="509" spans="1:6" hidden="1" x14ac:dyDescent="0.2">
      <c r="A509" s="5" t="s">
        <v>333</v>
      </c>
      <c r="B509" s="37" t="str">
        <f t="shared" si="28"/>
        <v>unittest.TestCase</v>
      </c>
      <c r="C509" s="5">
        <v>3</v>
      </c>
      <c r="D509" s="5">
        <v>0</v>
      </c>
      <c r="E509" s="5" t="str">
        <f t="shared" si="24"/>
        <v>No</v>
      </c>
      <c r="F509" s="37">
        <v>94961</v>
      </c>
    </row>
    <row r="510" spans="1:6" hidden="1" x14ac:dyDescent="0.2">
      <c r="A510" s="5" t="s">
        <v>1069</v>
      </c>
      <c r="C510" s="5">
        <v>1</v>
      </c>
      <c r="D510" s="5">
        <v>2</v>
      </c>
      <c r="E510" s="5" t="str">
        <f t="shared" si="24"/>
        <v>No</v>
      </c>
    </row>
    <row r="511" spans="1:6" hidden="1" x14ac:dyDescent="0.2">
      <c r="A511" s="5" t="s">
        <v>1070</v>
      </c>
      <c r="B511" s="37" t="s">
        <v>589</v>
      </c>
      <c r="C511" s="5">
        <v>2</v>
      </c>
      <c r="D511" s="5">
        <v>1</v>
      </c>
      <c r="E511" s="5" t="str">
        <f t="shared" si="24"/>
        <v>No</v>
      </c>
    </row>
    <row r="512" spans="1:6" hidden="1" x14ac:dyDescent="0.2">
      <c r="A512" s="5" t="s">
        <v>335</v>
      </c>
      <c r="B512" s="37" t="str">
        <f t="shared" si="28"/>
        <v>warnings.catch_warnings</v>
      </c>
      <c r="C512" s="5">
        <v>3</v>
      </c>
      <c r="D512" s="5">
        <v>0</v>
      </c>
      <c r="E512" s="5" t="str">
        <f t="shared" si="24"/>
        <v>No</v>
      </c>
      <c r="F512" s="37">
        <v>95629</v>
      </c>
    </row>
    <row r="513" spans="1:6" hidden="1" x14ac:dyDescent="0.2">
      <c r="A513" s="5" t="s">
        <v>336</v>
      </c>
      <c r="C513" s="5">
        <v>1</v>
      </c>
      <c r="D513" s="5">
        <v>0</v>
      </c>
      <c r="E513" s="5" t="str">
        <f t="shared" si="24"/>
        <v>No</v>
      </c>
      <c r="F513" s="37">
        <v>95695</v>
      </c>
    </row>
    <row r="514" spans="1:6" hidden="1" x14ac:dyDescent="0.2">
      <c r="A514" s="5" t="s">
        <v>1071</v>
      </c>
      <c r="C514" s="5">
        <v>1</v>
      </c>
      <c r="D514" s="5">
        <v>1</v>
      </c>
      <c r="E514" s="5" t="str">
        <f t="shared" si="24"/>
        <v>No</v>
      </c>
    </row>
    <row r="515" spans="1:6" hidden="1" x14ac:dyDescent="0.2">
      <c r="A515" s="5" t="s">
        <v>337</v>
      </c>
      <c r="B515" s="37" t="str">
        <f t="shared" si="28"/>
        <v>_param</v>
      </c>
      <c r="C515" s="5">
        <v>2</v>
      </c>
      <c r="D515" s="5">
        <v>0</v>
      </c>
      <c r="E515" s="5" t="str">
        <f t="shared" si="24"/>
        <v>No</v>
      </c>
      <c r="F515" s="37">
        <v>96239</v>
      </c>
    </row>
    <row r="516" spans="1:6" hidden="1" x14ac:dyDescent="0.2">
      <c r="A516" s="5" t="s">
        <v>1072</v>
      </c>
      <c r="C516" s="5">
        <v>1</v>
      </c>
      <c r="D516" s="5">
        <v>1</v>
      </c>
      <c r="E516" s="5" t="str">
        <f t="shared" si="24"/>
        <v>No</v>
      </c>
    </row>
    <row r="517" spans="1:6" hidden="1" x14ac:dyDescent="0.2">
      <c r="A517" s="5" t="s">
        <v>338</v>
      </c>
      <c r="B517" s="37" t="str">
        <f t="shared" si="28"/>
        <v>MaybeOrderedDict</v>
      </c>
      <c r="C517" s="5">
        <v>2</v>
      </c>
      <c r="D517" s="5">
        <v>0</v>
      </c>
      <c r="E517" s="5" t="str">
        <f t="shared" si="24"/>
        <v>No</v>
      </c>
      <c r="F517" s="37">
        <v>96396</v>
      </c>
    </row>
    <row r="518" spans="1:6" hidden="1" x14ac:dyDescent="0.2">
      <c r="A518" s="5" t="s">
        <v>339</v>
      </c>
      <c r="C518" s="5">
        <v>1</v>
      </c>
      <c r="D518" s="5">
        <v>0</v>
      </c>
      <c r="E518" s="5" t="str">
        <f t="shared" si="24"/>
        <v>No</v>
      </c>
      <c r="F518" s="37">
        <v>96458</v>
      </c>
    </row>
    <row r="519" spans="1:6" hidden="1" x14ac:dyDescent="0.2">
      <c r="A519" s="5" t="s">
        <v>340</v>
      </c>
      <c r="C519" s="5">
        <v>1</v>
      </c>
      <c r="D519" s="5">
        <v>0</v>
      </c>
      <c r="E519" s="5" t="str">
        <f t="shared" si="24"/>
        <v>No</v>
      </c>
      <c r="F519" s="37">
        <v>97053</v>
      </c>
    </row>
    <row r="520" spans="1:6" hidden="1" x14ac:dyDescent="0.2">
      <c r="A520" s="5" t="s">
        <v>341</v>
      </c>
      <c r="C520" s="5">
        <v>1</v>
      </c>
      <c r="D520" s="5">
        <v>0</v>
      </c>
      <c r="E520" s="5" t="str">
        <f t="shared" si="24"/>
        <v>No</v>
      </c>
      <c r="F520" s="37">
        <v>97149</v>
      </c>
    </row>
    <row r="521" spans="1:6" hidden="1" x14ac:dyDescent="0.2">
      <c r="A521" s="5" t="s">
        <v>345</v>
      </c>
      <c r="C521" s="5">
        <v>1</v>
      </c>
      <c r="D521" s="5">
        <v>0</v>
      </c>
      <c r="E521" s="5" t="str">
        <f t="shared" si="24"/>
        <v>No</v>
      </c>
      <c r="F521" s="37">
        <v>97370</v>
      </c>
    </row>
    <row r="522" spans="1:6" hidden="1" x14ac:dyDescent="0.2">
      <c r="A522" s="5" t="s">
        <v>346</v>
      </c>
      <c r="C522" s="5">
        <v>1</v>
      </c>
      <c r="D522" s="5">
        <v>0</v>
      </c>
      <c r="E522" s="5" t="str">
        <f t="shared" si="24"/>
        <v>No</v>
      </c>
      <c r="F522" s="37">
        <v>97877</v>
      </c>
    </row>
    <row r="523" spans="1:6" hidden="1" x14ac:dyDescent="0.2">
      <c r="A523" s="5" t="s">
        <v>347</v>
      </c>
      <c r="B523" s="37" t="str">
        <f t="shared" si="28"/>
        <v/>
      </c>
      <c r="C523" s="5">
        <v>1</v>
      </c>
      <c r="D523" s="5">
        <v>0</v>
      </c>
      <c r="E523" s="5" t="str">
        <f t="shared" si="24"/>
        <v>No</v>
      </c>
      <c r="F523" s="37">
        <v>103022</v>
      </c>
    </row>
    <row r="524" spans="1:6" hidden="1" x14ac:dyDescent="0.2">
      <c r="A524" s="5" t="s">
        <v>348</v>
      </c>
      <c r="C524" s="5">
        <v>1</v>
      </c>
      <c r="D524" s="5">
        <v>0</v>
      </c>
      <c r="E524" s="5" t="str">
        <f t="shared" si="24"/>
        <v>No</v>
      </c>
      <c r="F524" s="37">
        <v>103180</v>
      </c>
    </row>
    <row r="525" spans="1:6" hidden="1" x14ac:dyDescent="0.2">
      <c r="A525" s="5" t="s">
        <v>352</v>
      </c>
      <c r="C525" s="5">
        <v>1</v>
      </c>
      <c r="D525" s="5">
        <v>4</v>
      </c>
      <c r="E525" s="5" t="str">
        <f t="shared" ref="E525:E557" si="29">IF(OR(C525&gt;3,D525&gt;4), "Yes", "No")</f>
        <v>No</v>
      </c>
      <c r="F525" s="37">
        <v>105776</v>
      </c>
    </row>
    <row r="526" spans="1:6" hidden="1" x14ac:dyDescent="0.2">
      <c r="A526" s="5" t="s">
        <v>353</v>
      </c>
      <c r="B526" s="37" t="str">
        <f t="shared" si="28"/>
        <v>AxisConcatenator</v>
      </c>
      <c r="C526" s="5">
        <v>2</v>
      </c>
      <c r="D526" s="5">
        <v>0</v>
      </c>
      <c r="E526" s="5" t="str">
        <f t="shared" si="29"/>
        <v>No</v>
      </c>
      <c r="F526" s="37">
        <v>105898</v>
      </c>
    </row>
    <row r="527" spans="1:6" hidden="1" x14ac:dyDescent="0.2">
      <c r="A527" s="5" t="s">
        <v>354</v>
      </c>
      <c r="B527" s="37" t="str">
        <f t="shared" si="28"/>
        <v>AxisConcatenator</v>
      </c>
      <c r="C527" s="5">
        <v>2</v>
      </c>
      <c r="D527" s="5">
        <v>0</v>
      </c>
      <c r="E527" s="5" t="str">
        <f t="shared" si="29"/>
        <v>No</v>
      </c>
      <c r="F527" s="37">
        <v>105998</v>
      </c>
    </row>
    <row r="528" spans="1:6" hidden="1" x14ac:dyDescent="0.2">
      <c r="A528" s="5" t="s">
        <v>355</v>
      </c>
      <c r="C528" s="5">
        <v>1</v>
      </c>
      <c r="D528" s="5">
        <v>0</v>
      </c>
      <c r="E528" s="5" t="str">
        <f t="shared" si="29"/>
        <v>No</v>
      </c>
      <c r="F528" s="37">
        <v>106031</v>
      </c>
    </row>
    <row r="529" spans="1:6" hidden="1" x14ac:dyDescent="0.2">
      <c r="A529" s="5" t="s">
        <v>356</v>
      </c>
      <c r="C529" s="5">
        <v>1</v>
      </c>
      <c r="D529" s="5">
        <v>0</v>
      </c>
      <c r="E529" s="5" t="str">
        <f t="shared" si="29"/>
        <v>No</v>
      </c>
      <c r="F529" s="37">
        <v>106080</v>
      </c>
    </row>
    <row r="530" spans="1:6" hidden="1" x14ac:dyDescent="0.2">
      <c r="A530" s="5" t="s">
        <v>357</v>
      </c>
      <c r="C530" s="5">
        <v>1</v>
      </c>
      <c r="D530" s="5">
        <v>0</v>
      </c>
      <c r="E530" s="5" t="str">
        <f t="shared" si="29"/>
        <v>No</v>
      </c>
      <c r="F530" s="37">
        <v>106176</v>
      </c>
    </row>
    <row r="531" spans="1:6" hidden="1" x14ac:dyDescent="0.2">
      <c r="A531" s="5" t="s">
        <v>358</v>
      </c>
      <c r="C531" s="5">
        <v>1</v>
      </c>
      <c r="D531" s="5">
        <v>0</v>
      </c>
      <c r="E531" s="5" t="str">
        <f t="shared" si="29"/>
        <v>No</v>
      </c>
      <c r="F531" s="37">
        <v>106530</v>
      </c>
    </row>
    <row r="532" spans="1:6" hidden="1" x14ac:dyDescent="0.2">
      <c r="A532" s="5" t="s">
        <v>1073</v>
      </c>
      <c r="C532" s="5">
        <v>1</v>
      </c>
      <c r="D532" s="5">
        <v>1</v>
      </c>
      <c r="E532" s="5" t="str">
        <f t="shared" si="29"/>
        <v>No</v>
      </c>
    </row>
    <row r="533" spans="1:6" hidden="1" x14ac:dyDescent="0.2">
      <c r="A533" s="5" t="s">
        <v>359</v>
      </c>
      <c r="B533" s="37" t="str">
        <f t="shared" si="28"/>
        <v>Mapping</v>
      </c>
      <c r="C533" s="5">
        <v>2</v>
      </c>
      <c r="D533" s="5">
        <v>0</v>
      </c>
      <c r="E533" s="5" t="str">
        <f t="shared" si="29"/>
        <v>No</v>
      </c>
      <c r="F533" s="37">
        <v>106594</v>
      </c>
    </row>
    <row r="534" spans="1:6" hidden="1" x14ac:dyDescent="0.2">
      <c r="A534" s="5" t="s">
        <v>360</v>
      </c>
      <c r="C534" s="5">
        <v>1</v>
      </c>
      <c r="D534" s="5">
        <v>0</v>
      </c>
      <c r="E534" s="5" t="str">
        <f t="shared" si="29"/>
        <v>No</v>
      </c>
      <c r="F534" s="37">
        <v>107811</v>
      </c>
    </row>
    <row r="535" spans="1:6" hidden="1" x14ac:dyDescent="0.2">
      <c r="A535" s="5" t="s">
        <v>361</v>
      </c>
      <c r="C535" s="5">
        <v>1</v>
      </c>
      <c r="D535" s="5">
        <v>0</v>
      </c>
      <c r="E535" s="5" t="str">
        <f t="shared" si="29"/>
        <v>No</v>
      </c>
      <c r="F535" s="37">
        <v>110184</v>
      </c>
    </row>
    <row r="536" spans="1:6" hidden="1" x14ac:dyDescent="0.2">
      <c r="A536" s="5" t="s">
        <v>362</v>
      </c>
      <c r="C536" s="5">
        <v>1</v>
      </c>
      <c r="D536" s="5">
        <v>0</v>
      </c>
      <c r="E536" s="5" t="str">
        <f t="shared" si="29"/>
        <v>No</v>
      </c>
      <c r="F536" s="37">
        <v>110490</v>
      </c>
    </row>
    <row r="537" spans="1:6" hidden="1" x14ac:dyDescent="0.2">
      <c r="A537" s="5" t="s">
        <v>363</v>
      </c>
      <c r="C537" s="5">
        <v>1</v>
      </c>
      <c r="D537" s="5">
        <v>0</v>
      </c>
      <c r="E537" s="5" t="str">
        <f t="shared" si="29"/>
        <v>No</v>
      </c>
      <c r="F537" s="37">
        <v>111473</v>
      </c>
    </row>
    <row r="538" spans="1:6" hidden="1" x14ac:dyDescent="0.2">
      <c r="A538" s="5" t="s">
        <v>364</v>
      </c>
      <c r="C538" s="5">
        <v>1</v>
      </c>
      <c r="D538" s="5">
        <v>0</v>
      </c>
      <c r="E538" s="5" t="str">
        <f t="shared" si="29"/>
        <v>No</v>
      </c>
      <c r="F538" s="37">
        <v>113579</v>
      </c>
    </row>
    <row r="539" spans="1:6" hidden="1" x14ac:dyDescent="0.2">
      <c r="A539" s="5" t="s">
        <v>366</v>
      </c>
      <c r="C539" s="5">
        <v>1</v>
      </c>
      <c r="D539" s="5">
        <v>0</v>
      </c>
      <c r="E539" s="5" t="str">
        <f t="shared" si="29"/>
        <v>No</v>
      </c>
      <c r="F539" s="37">
        <v>120019</v>
      </c>
    </row>
    <row r="540" spans="1:6" hidden="1" x14ac:dyDescent="0.2">
      <c r="A540" s="5" t="s">
        <v>367</v>
      </c>
      <c r="C540" s="5">
        <v>1</v>
      </c>
      <c r="D540" s="5">
        <v>0</v>
      </c>
      <c r="E540" s="5" t="str">
        <f t="shared" si="29"/>
        <v>No</v>
      </c>
      <c r="F540" s="37">
        <v>120470</v>
      </c>
    </row>
    <row r="541" spans="1:6" hidden="1" x14ac:dyDescent="0.2">
      <c r="A541" s="5" t="s">
        <v>368</v>
      </c>
      <c r="C541" s="5">
        <v>1</v>
      </c>
      <c r="D541" s="5">
        <v>1</v>
      </c>
      <c r="E541" s="5" t="str">
        <f t="shared" si="29"/>
        <v>No</v>
      </c>
      <c r="F541" s="37">
        <v>120593</v>
      </c>
    </row>
    <row r="542" spans="1:6" hidden="1" x14ac:dyDescent="0.2">
      <c r="A542" s="5" t="s">
        <v>369</v>
      </c>
      <c r="B542" s="37" t="str">
        <f t="shared" si="28"/>
        <v>DataSource</v>
      </c>
      <c r="C542" s="5">
        <v>2</v>
      </c>
      <c r="D542" s="5">
        <v>0</v>
      </c>
      <c r="E542" s="5" t="str">
        <f t="shared" si="29"/>
        <v>No</v>
      </c>
      <c r="F542" s="37">
        <v>120929</v>
      </c>
    </row>
    <row r="543" spans="1:6" x14ac:dyDescent="0.2">
      <c r="A543" s="5" t="s">
        <v>1074</v>
      </c>
      <c r="C543" s="5">
        <v>1</v>
      </c>
      <c r="D543" s="5">
        <v>10</v>
      </c>
      <c r="E543" s="5" t="str">
        <f t="shared" si="29"/>
        <v>Yes</v>
      </c>
    </row>
    <row r="544" spans="1:6" x14ac:dyDescent="0.2">
      <c r="A544" s="5" t="s">
        <v>1075</v>
      </c>
      <c r="C544" s="5">
        <v>2</v>
      </c>
      <c r="D544" s="5">
        <v>9</v>
      </c>
      <c r="E544" s="5" t="str">
        <f t="shared" si="29"/>
        <v>Yes</v>
      </c>
    </row>
    <row r="545" spans="1:6" hidden="1" x14ac:dyDescent="0.2">
      <c r="A545" s="5" t="s">
        <v>370</v>
      </c>
      <c r="B545" s="37" t="str">
        <f t="shared" si="28"/>
        <v>N.ndarray</v>
      </c>
      <c r="C545" s="5">
        <v>3</v>
      </c>
      <c r="D545" s="5">
        <v>0</v>
      </c>
      <c r="E545" s="5" t="str">
        <f t="shared" si="29"/>
        <v>No</v>
      </c>
      <c r="F545" s="37">
        <v>124628</v>
      </c>
    </row>
    <row r="546" spans="1:6" hidden="1" x14ac:dyDescent="0.2">
      <c r="A546" s="5" t="s">
        <v>375</v>
      </c>
      <c r="C546" s="5">
        <v>1</v>
      </c>
      <c r="D546" s="5">
        <v>0</v>
      </c>
      <c r="E546" s="5" t="str">
        <f t="shared" si="29"/>
        <v>No</v>
      </c>
      <c r="F546" s="37">
        <v>128541</v>
      </c>
    </row>
    <row r="547" spans="1:6" hidden="1" x14ac:dyDescent="0.2">
      <c r="A547" s="5" t="s">
        <v>384</v>
      </c>
      <c r="C547" s="5">
        <v>1</v>
      </c>
      <c r="D547" s="5">
        <v>0</v>
      </c>
      <c r="E547" s="5" t="str">
        <f t="shared" si="29"/>
        <v>No</v>
      </c>
      <c r="F547" s="37">
        <v>138266</v>
      </c>
    </row>
    <row r="548" spans="1:6" hidden="1" x14ac:dyDescent="0.2">
      <c r="A548" s="5" t="s">
        <v>392</v>
      </c>
      <c r="C548" s="5">
        <v>1</v>
      </c>
      <c r="D548" s="5">
        <v>0</v>
      </c>
      <c r="E548" s="5" t="str">
        <f t="shared" si="29"/>
        <v>No</v>
      </c>
      <c r="F548" s="37">
        <v>138405</v>
      </c>
    </row>
    <row r="549" spans="1:6" hidden="1" x14ac:dyDescent="0.2">
      <c r="A549" s="5" t="s">
        <v>425</v>
      </c>
      <c r="C549" s="5">
        <v>1</v>
      </c>
      <c r="D549" s="5">
        <v>0</v>
      </c>
      <c r="E549" s="5" t="str">
        <f t="shared" si="29"/>
        <v>No</v>
      </c>
      <c r="F549" s="37">
        <v>139591</v>
      </c>
    </row>
    <row r="550" spans="1:6" hidden="1" x14ac:dyDescent="0.2">
      <c r="A550" s="5" t="s">
        <v>1076</v>
      </c>
      <c r="C550" s="5">
        <v>1</v>
      </c>
      <c r="D550" s="5">
        <v>3</v>
      </c>
      <c r="E550" s="5" t="str">
        <f t="shared" si="29"/>
        <v>No</v>
      </c>
    </row>
    <row r="551" spans="1:6" hidden="1" x14ac:dyDescent="0.2">
      <c r="A551" s="5" t="s">
        <v>1077</v>
      </c>
      <c r="C551" s="5">
        <v>2</v>
      </c>
      <c r="D551" s="5">
        <v>2</v>
      </c>
      <c r="E551" s="5" t="str">
        <f t="shared" si="29"/>
        <v>No</v>
      </c>
    </row>
    <row r="552" spans="1:6" hidden="1" x14ac:dyDescent="0.2">
      <c r="A552" s="5" t="s">
        <v>466</v>
      </c>
      <c r="B552" s="37" t="str">
        <f t="shared" ref="B552:B555" si="30">MID(A552,FIND("(",A552)+1,FIND(")",A552)-FIND("(",A552)-1)</f>
        <v>ctypes.Structure</v>
      </c>
      <c r="C552" s="5">
        <v>3</v>
      </c>
      <c r="D552" s="5">
        <v>0</v>
      </c>
      <c r="E552" s="5" t="str">
        <f t="shared" si="29"/>
        <v>No</v>
      </c>
      <c r="F552" s="37">
        <v>140929</v>
      </c>
    </row>
    <row r="553" spans="1:6" hidden="1" x14ac:dyDescent="0.2">
      <c r="A553" s="5" t="s">
        <v>467</v>
      </c>
      <c r="B553" s="37" t="str">
        <f t="shared" si="30"/>
        <v>ctypes.Structure</v>
      </c>
      <c r="C553" s="5">
        <v>3</v>
      </c>
      <c r="D553" s="5">
        <v>0</v>
      </c>
      <c r="E553" s="5" t="str">
        <f t="shared" si="29"/>
        <v>No</v>
      </c>
      <c r="F553" s="37">
        <v>140932</v>
      </c>
    </row>
    <row r="554" spans="1:6" hidden="1" x14ac:dyDescent="0.2">
      <c r="A554" s="5" t="s">
        <v>1078</v>
      </c>
      <c r="C554" s="5">
        <v>1</v>
      </c>
      <c r="D554" s="5">
        <v>1</v>
      </c>
      <c r="E554" s="5" t="str">
        <f t="shared" si="29"/>
        <v>No</v>
      </c>
    </row>
    <row r="555" spans="1:6" hidden="1" x14ac:dyDescent="0.2">
      <c r="A555" s="5" t="s">
        <v>468</v>
      </c>
      <c r="B555" s="37" t="str">
        <f t="shared" si="30"/>
        <v>CLexer</v>
      </c>
      <c r="C555" s="5">
        <v>2</v>
      </c>
      <c r="D555" s="5">
        <v>0</v>
      </c>
      <c r="E555" s="5" t="str">
        <f t="shared" si="29"/>
        <v>No</v>
      </c>
      <c r="F555" s="37">
        <v>141357</v>
      </c>
    </row>
    <row r="556" spans="1:6" hidden="1" x14ac:dyDescent="0.2">
      <c r="A556" s="5" t="s">
        <v>470</v>
      </c>
      <c r="C556" s="5">
        <v>1</v>
      </c>
      <c r="D556" s="5">
        <v>0</v>
      </c>
      <c r="E556" s="5" t="str">
        <f t="shared" si="29"/>
        <v>No</v>
      </c>
      <c r="F556" s="37">
        <v>141787</v>
      </c>
    </row>
    <row r="557" spans="1:6" hidden="1" x14ac:dyDescent="0.2">
      <c r="A557" s="5" t="s">
        <v>471</v>
      </c>
      <c r="C557" s="5">
        <v>1</v>
      </c>
      <c r="D557" s="5">
        <v>0</v>
      </c>
      <c r="E557" s="5" t="str">
        <f t="shared" si="29"/>
        <v>No</v>
      </c>
      <c r="F557" s="37">
        <v>141790</v>
      </c>
    </row>
  </sheetData>
  <autoFilter ref="E1:E557" xr:uid="{AAD14402-A3F1-1741-8779-A642F2B64491}">
    <filterColumn colId="0">
      <filters>
        <filter val="Yes"/>
      </filters>
    </filterColumn>
  </autoFilter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CD1D0-389B-9F43-9069-976E0C504BA3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40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259</v>
      </c>
      <c r="B2" t="s">
        <v>600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28B4-0CAF-1448-859D-B606EB5B7ADC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257</v>
      </c>
      <c r="B2" t="s">
        <v>599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549B-6476-2543-BE6B-B8ADF7A2E5E6}">
  <dimension ref="A1:B4"/>
  <sheetViews>
    <sheetView workbookViewId="0">
      <selection activeCell="B4" sqref="B4"/>
    </sheetView>
  </sheetViews>
  <sheetFormatPr baseColWidth="10" defaultRowHeight="16" x14ac:dyDescent="0.2"/>
  <cols>
    <col min="1" max="1" width="32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287</v>
      </c>
      <c r="B2" t="s">
        <v>598</v>
      </c>
    </row>
    <row r="3" spans="1:2" x14ac:dyDescent="0.2">
      <c r="A3" t="s">
        <v>288</v>
      </c>
      <c r="B3" t="s">
        <v>598</v>
      </c>
    </row>
    <row r="4" spans="1:2" x14ac:dyDescent="0.2">
      <c r="A4" t="s">
        <v>293</v>
      </c>
      <c r="B4" t="s">
        <v>598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ECC9-1CC2-FC4A-902D-A4BB577E272B}">
  <dimension ref="A1:B5"/>
  <sheetViews>
    <sheetView workbookViewId="0">
      <selection activeCell="B2" sqref="B2:B5"/>
    </sheetView>
  </sheetViews>
  <sheetFormatPr baseColWidth="10" defaultRowHeight="16" x14ac:dyDescent="0.2"/>
  <cols>
    <col min="1" max="1" width="43.6640625" bestFit="1" customWidth="1"/>
    <col min="2" max="2" width="13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281</v>
      </c>
      <c r="B2" t="s">
        <v>597</v>
      </c>
    </row>
    <row r="3" spans="1:2" x14ac:dyDescent="0.2">
      <c r="A3" t="s">
        <v>282</v>
      </c>
      <c r="B3" t="s">
        <v>597</v>
      </c>
    </row>
    <row r="4" spans="1:2" x14ac:dyDescent="0.2">
      <c r="A4" t="s">
        <v>283</v>
      </c>
      <c r="B4" t="s">
        <v>597</v>
      </c>
    </row>
    <row r="5" spans="1:2" x14ac:dyDescent="0.2">
      <c r="A5" t="s">
        <v>289</v>
      </c>
      <c r="B5" t="s">
        <v>597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D653-BA6B-0546-A6CA-57A4F7B564D6}">
  <dimension ref="A1:B5"/>
  <sheetViews>
    <sheetView workbookViewId="0">
      <selection activeCell="A2" sqref="A2"/>
    </sheetView>
  </sheetViews>
  <sheetFormatPr baseColWidth="10" defaultRowHeight="16" x14ac:dyDescent="0.2"/>
  <cols>
    <col min="1" max="1" width="41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s="5" t="s">
        <v>266</v>
      </c>
      <c r="B2" t="s">
        <v>596</v>
      </c>
    </row>
    <row r="3" spans="1:2" x14ac:dyDescent="0.2">
      <c r="A3" s="5" t="s">
        <v>267</v>
      </c>
      <c r="B3" t="s">
        <v>596</v>
      </c>
    </row>
    <row r="4" spans="1:2" x14ac:dyDescent="0.2">
      <c r="A4" s="5" t="s">
        <v>268</v>
      </c>
      <c r="B4" t="s">
        <v>596</v>
      </c>
    </row>
    <row r="5" spans="1:2" x14ac:dyDescent="0.2">
      <c r="A5" s="5" t="s">
        <v>269</v>
      </c>
      <c r="B5" t="s">
        <v>596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B381-F9C2-2146-A401-0196D413DDAF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255</v>
      </c>
      <c r="B2" t="s">
        <v>595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647A-ED08-3A4D-A1D8-A643F8918227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254</v>
      </c>
      <c r="B2" t="s">
        <v>594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027E-8A3F-AD42-8A97-64F94DF43140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36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235</v>
      </c>
      <c r="B2" t="s">
        <v>593</v>
      </c>
    </row>
    <row r="3" spans="1:2" x14ac:dyDescent="0.2">
      <c r="A3" t="s">
        <v>236</v>
      </c>
      <c r="B3" t="s">
        <v>593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62B0-91B3-DE4D-AF15-70908F63802E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228</v>
      </c>
      <c r="B2" t="s">
        <v>592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6208-F829-0F42-B0E0-8ABC7EE0CBA1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220</v>
      </c>
      <c r="B2" t="s">
        <v>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2ED4-A736-6747-AEC0-395787BB1A0E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626</v>
      </c>
      <c r="B2" t="s">
        <v>627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C396-4716-E948-8F83-B7141296B15A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590</v>
      </c>
      <c r="B2" t="s">
        <v>589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6C29-24F4-4943-85F2-AF07B8DF6E8B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51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335</v>
      </c>
      <c r="B2" t="s">
        <v>590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C961-91F3-7E4D-92E9-5A9068EC9374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43.8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272</v>
      </c>
      <c r="B2" t="s">
        <v>588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1118E-E072-E848-81EB-308ADFE15737}">
  <dimension ref="A1:B4"/>
  <sheetViews>
    <sheetView workbookViewId="0">
      <selection activeCell="A5" sqref="A5:B5"/>
    </sheetView>
  </sheetViews>
  <sheetFormatPr baseColWidth="10" defaultRowHeight="16" x14ac:dyDescent="0.2"/>
  <cols>
    <col min="1" max="1" width="41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27</v>
      </c>
      <c r="B2" t="s">
        <v>587</v>
      </c>
    </row>
    <row r="3" spans="1:2" x14ac:dyDescent="0.2">
      <c r="A3" t="s">
        <v>344</v>
      </c>
      <c r="B3" t="s">
        <v>587</v>
      </c>
    </row>
    <row r="4" spans="1:2" x14ac:dyDescent="0.2">
      <c r="A4" t="s">
        <v>365</v>
      </c>
      <c r="B4" t="s">
        <v>587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49D8E-CBFD-B146-B0FA-13E57141262F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34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209</v>
      </c>
      <c r="B2" t="s">
        <v>586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1ECE2-EABF-4449-A719-917468F97AC1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227</v>
      </c>
      <c r="B2" t="s">
        <v>585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9276-286E-6441-BA6D-1D30573CC9F1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227</v>
      </c>
      <c r="B2" t="s">
        <v>584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56E7-F7BF-6E42-8689-76D33897E053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582</v>
      </c>
      <c r="B2" t="s">
        <v>583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A31B-0AC4-5A45-A305-3905E4E2B356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7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219</v>
      </c>
      <c r="B2" t="s">
        <v>582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4330-FA79-7740-9690-F24D4B7DA1BA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6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217</v>
      </c>
      <c r="B2" t="s">
        <v>581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71E0-2555-1E4D-A338-49E4C2A2500E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625</v>
      </c>
      <c r="B2" t="s">
        <v>626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8D93-1275-8D47-A79F-B09E90F228DF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579</v>
      </c>
      <c r="B2" t="s">
        <v>580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CB27-51AA-F543-8529-458DF462F307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207</v>
      </c>
      <c r="B2" t="s">
        <v>579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DCA2-2F2E-8647-A571-A7039A84239E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226</v>
      </c>
      <c r="B2" t="s">
        <v>578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BA53E-ACCF-2C47-94FF-31BEB5139AF0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38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338</v>
      </c>
      <c r="B2" t="s">
        <v>577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203B-9271-7146-8876-26594375C067}">
  <dimension ref="A1:B2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205</v>
      </c>
      <c r="B2" t="s">
        <v>576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42-2E9A-5243-89EA-CE6C5A4701C6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205</v>
      </c>
      <c r="B2" t="s">
        <v>575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CFD6-6ED0-BB4B-8609-4DC7A0441EBA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4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197</v>
      </c>
      <c r="B2" t="s">
        <v>574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0801-8D27-7E42-8E8F-49412CDE4C91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31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198</v>
      </c>
      <c r="B2" t="s">
        <v>573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F4FE-34DD-2846-859D-D261A32800BA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21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196</v>
      </c>
      <c r="B2" t="s">
        <v>572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E285-BB30-4149-8054-03CECE535AFC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3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195</v>
      </c>
      <c r="B2" t="s">
        <v>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470C-A463-B34A-98DD-1BF3FCD354A7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43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331</v>
      </c>
      <c r="B2" t="s">
        <v>625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28EF-2C85-4044-986F-D41DBA0D9AE4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1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370</v>
      </c>
      <c r="B2" t="s">
        <v>570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15C5-630A-D647-BF52-75B3F22BC0A0}">
  <dimension ref="A1:B6"/>
  <sheetViews>
    <sheetView workbookViewId="0">
      <selection activeCell="A2" sqref="A2"/>
    </sheetView>
  </sheetViews>
  <sheetFormatPr baseColWidth="10" defaultRowHeight="16" x14ac:dyDescent="0.2"/>
  <cols>
    <col min="1" max="1" width="25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314</v>
      </c>
      <c r="B2" t="s">
        <v>569</v>
      </c>
    </row>
    <row r="3" spans="1:2" x14ac:dyDescent="0.2">
      <c r="A3" t="s">
        <v>314</v>
      </c>
      <c r="B3" t="s">
        <v>569</v>
      </c>
    </row>
    <row r="4" spans="1:2" x14ac:dyDescent="0.2">
      <c r="A4" t="s">
        <v>318</v>
      </c>
      <c r="B4" t="s">
        <v>569</v>
      </c>
    </row>
    <row r="5" spans="1:2" x14ac:dyDescent="0.2">
      <c r="A5" t="s">
        <v>314</v>
      </c>
      <c r="B5" t="s">
        <v>569</v>
      </c>
    </row>
    <row r="6" spans="1:2" x14ac:dyDescent="0.2">
      <c r="A6" t="s">
        <v>314</v>
      </c>
      <c r="B6" t="s">
        <v>569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70E5-3B0C-7A48-8E66-4C4133513F50}">
  <dimension ref="A1:B11"/>
  <sheetViews>
    <sheetView workbookViewId="0">
      <selection activeCell="A11" sqref="A11"/>
    </sheetView>
  </sheetViews>
  <sheetFormatPr baseColWidth="10" defaultRowHeight="16" x14ac:dyDescent="0.2"/>
  <cols>
    <col min="1" max="1" width="25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208</v>
      </c>
      <c r="B2" t="s">
        <v>568</v>
      </c>
    </row>
    <row r="3" spans="1:2" x14ac:dyDescent="0.2">
      <c r="A3" t="s">
        <v>210</v>
      </c>
      <c r="B3" t="s">
        <v>568</v>
      </c>
    </row>
    <row r="4" spans="1:2" x14ac:dyDescent="0.2">
      <c r="A4" t="s">
        <v>214</v>
      </c>
      <c r="B4" t="s">
        <v>568</v>
      </c>
    </row>
    <row r="5" spans="1:2" x14ac:dyDescent="0.2">
      <c r="A5" t="s">
        <v>286</v>
      </c>
      <c r="B5" t="s">
        <v>568</v>
      </c>
    </row>
    <row r="6" spans="1:2" x14ac:dyDescent="0.2">
      <c r="A6" t="s">
        <v>314</v>
      </c>
      <c r="B6" t="s">
        <v>568</v>
      </c>
    </row>
    <row r="7" spans="1:2" x14ac:dyDescent="0.2">
      <c r="A7" t="s">
        <v>314</v>
      </c>
      <c r="B7" t="s">
        <v>568</v>
      </c>
    </row>
    <row r="8" spans="1:2" x14ac:dyDescent="0.2">
      <c r="A8" t="s">
        <v>318</v>
      </c>
      <c r="B8" t="s">
        <v>568</v>
      </c>
    </row>
    <row r="9" spans="1:2" x14ac:dyDescent="0.2">
      <c r="A9" t="s">
        <v>314</v>
      </c>
      <c r="B9" t="s">
        <v>568</v>
      </c>
    </row>
    <row r="10" spans="1:2" x14ac:dyDescent="0.2">
      <c r="A10" t="s">
        <v>314</v>
      </c>
      <c r="B10" t="s">
        <v>568</v>
      </c>
    </row>
    <row r="11" spans="1:2" x14ac:dyDescent="0.2">
      <c r="A11" t="s">
        <v>370</v>
      </c>
      <c r="B11" t="s">
        <v>568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E2F4D-BFAD-9C4D-8269-EDD9764DFA52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4.8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473</v>
      </c>
      <c r="B2" t="s">
        <v>567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3499-155E-B14A-B202-A725D16769BF}">
  <dimension ref="A1:B7"/>
  <sheetViews>
    <sheetView workbookViewId="0">
      <selection activeCell="A2" sqref="A2"/>
    </sheetView>
  </sheetViews>
  <sheetFormatPr baseColWidth="10" defaultRowHeight="16" x14ac:dyDescent="0.2"/>
  <cols>
    <col min="1" max="1" width="27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371</v>
      </c>
      <c r="B2" t="s">
        <v>566</v>
      </c>
    </row>
    <row r="3" spans="1:2" x14ac:dyDescent="0.2">
      <c r="A3" t="s">
        <v>376</v>
      </c>
      <c r="B3" t="s">
        <v>566</v>
      </c>
    </row>
    <row r="4" spans="1:2" x14ac:dyDescent="0.2">
      <c r="A4" t="s">
        <v>377</v>
      </c>
      <c r="B4" t="s">
        <v>566</v>
      </c>
    </row>
    <row r="5" spans="1:2" x14ac:dyDescent="0.2">
      <c r="A5" t="s">
        <v>378</v>
      </c>
      <c r="B5" t="s">
        <v>566</v>
      </c>
    </row>
    <row r="6" spans="1:2" x14ac:dyDescent="0.2">
      <c r="A6" t="s">
        <v>379</v>
      </c>
      <c r="B6" t="s">
        <v>566</v>
      </c>
    </row>
    <row r="7" spans="1:2" x14ac:dyDescent="0.2">
      <c r="A7" t="s">
        <v>380</v>
      </c>
      <c r="B7" t="s">
        <v>566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C834-391F-A748-969F-18E9558D9D76}">
  <dimension ref="A1:B4"/>
  <sheetViews>
    <sheetView workbookViewId="0">
      <selection activeCell="B4" sqref="B4"/>
    </sheetView>
  </sheetViews>
  <sheetFormatPr baseColWidth="10" defaultRowHeight="16" x14ac:dyDescent="0.2"/>
  <cols>
    <col min="1" max="1" width="45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221</v>
      </c>
      <c r="B2" t="s">
        <v>565</v>
      </c>
    </row>
    <row r="3" spans="1:2" x14ac:dyDescent="0.2">
      <c r="A3" t="s">
        <v>222</v>
      </c>
      <c r="B3" t="s">
        <v>565</v>
      </c>
    </row>
    <row r="4" spans="1:2" x14ac:dyDescent="0.2">
      <c r="A4" t="s">
        <v>223</v>
      </c>
      <c r="B4" t="s">
        <v>565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5136-BF3E-E248-B94E-35B0C26B2B2A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28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192</v>
      </c>
      <c r="B2" t="s">
        <v>564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8AE8-5F24-AD45-8141-6BB53FD9A580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187</v>
      </c>
      <c r="B2" t="s">
        <v>563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B51B4-6C24-2A43-8BEF-8D0891F63E6A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18.8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190</v>
      </c>
      <c r="B2" t="s">
        <v>562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C02A-4C7C-9240-A3D8-42AB61EEDB61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2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191</v>
      </c>
      <c r="B2" t="s">
        <v>561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4C52-8F34-4D46-B671-CFE7C84FC919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508</v>
      </c>
      <c r="B1" t="s">
        <v>510</v>
      </c>
    </row>
    <row r="2" spans="1:2" x14ac:dyDescent="0.2">
      <c r="A2" t="s">
        <v>623</v>
      </c>
      <c r="B2" s="4" t="s">
        <v>624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B23AA-7149-604D-8B12-A353100E8A33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188</v>
      </c>
      <c r="B2" t="s">
        <v>560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4E0A-9A68-F746-8CD9-DB466F6ACD1E}">
  <dimension ref="A1:B2"/>
  <sheetViews>
    <sheetView workbookViewId="0">
      <selection activeCell="D24" sqref="D24"/>
    </sheetView>
  </sheetViews>
  <sheetFormatPr baseColWidth="10" defaultRowHeight="16" x14ac:dyDescent="0.2"/>
  <cols>
    <col min="1" max="1" width="19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181</v>
      </c>
      <c r="B2" t="s">
        <v>559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B008-87CA-0443-832B-58401EBF4506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4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469</v>
      </c>
      <c r="B2" t="s">
        <v>558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96BE0-BC5D-FF49-AB11-EC7447349A84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4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173</v>
      </c>
      <c r="B2" t="s">
        <v>557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E2EB8-D954-9446-ACD0-13C89FF30E01}">
  <dimension ref="A1:B4"/>
  <sheetViews>
    <sheetView workbookViewId="0">
      <selection activeCell="A2" sqref="A2"/>
    </sheetView>
  </sheetViews>
  <sheetFormatPr baseColWidth="10" defaultRowHeight="16" x14ac:dyDescent="0.2"/>
  <cols>
    <col min="1" max="1" width="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182</v>
      </c>
      <c r="B2" t="s">
        <v>556</v>
      </c>
    </row>
    <row r="3" spans="1:2" x14ac:dyDescent="0.2">
      <c r="A3" t="s">
        <v>183</v>
      </c>
      <c r="B3" t="s">
        <v>556</v>
      </c>
    </row>
    <row r="4" spans="1:2" x14ac:dyDescent="0.2">
      <c r="A4" t="s">
        <v>193</v>
      </c>
      <c r="B4" t="s">
        <v>556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946D-E45C-264B-A8AE-0FFCFE820C80}">
  <dimension ref="A1:B3"/>
  <sheetViews>
    <sheetView workbookViewId="0">
      <selection activeCell="B2" sqref="B2:B3"/>
    </sheetView>
  </sheetViews>
  <sheetFormatPr baseColWidth="10" defaultRowHeight="16" x14ac:dyDescent="0.2"/>
  <cols>
    <col min="1" max="1" width="39.1640625" bestFit="1" customWidth="1"/>
    <col min="2" max="2" width="17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164</v>
      </c>
      <c r="B2" t="s">
        <v>555</v>
      </c>
    </row>
    <row r="3" spans="1:2" x14ac:dyDescent="0.2">
      <c r="A3" t="s">
        <v>165</v>
      </c>
      <c r="B3" t="s">
        <v>555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2637-A5D4-1C4D-965B-264F5502DE33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49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160</v>
      </c>
      <c r="B2" t="s">
        <v>554</v>
      </c>
    </row>
    <row r="3" spans="1:2" x14ac:dyDescent="0.2">
      <c r="A3" t="s">
        <v>161</v>
      </c>
      <c r="B3" t="s">
        <v>554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3FD0E-6A44-D24C-BAAC-5EBE2F3793A0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38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157</v>
      </c>
      <c r="B2" t="s">
        <v>553</v>
      </c>
    </row>
    <row r="3" spans="1:2" x14ac:dyDescent="0.2">
      <c r="A3" t="s">
        <v>158</v>
      </c>
      <c r="B3" t="s">
        <v>553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C1CE-71F9-3043-A47D-ADA8E5BF9727}">
  <dimension ref="A1:B3"/>
  <sheetViews>
    <sheetView workbookViewId="0">
      <selection activeCell="B2" sqref="B2"/>
    </sheetView>
  </sheetViews>
  <sheetFormatPr baseColWidth="10" defaultRowHeight="16" x14ac:dyDescent="0.2"/>
  <cols>
    <col min="1" max="1" width="33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152</v>
      </c>
      <c r="B2" t="s">
        <v>552</v>
      </c>
    </row>
    <row r="3" spans="1:2" x14ac:dyDescent="0.2">
      <c r="A3" t="s">
        <v>180</v>
      </c>
      <c r="B3" t="s">
        <v>552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20D2-06A4-6845-9560-FEDD93468C2C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41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141</v>
      </c>
      <c r="B2" t="s">
        <v>551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38B9C-9CAE-1F46-B62C-5096E30C83B7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9.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333</v>
      </c>
      <c r="B2" t="s">
        <v>623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C842-1359-154F-BD17-473B44737227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38.6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138</v>
      </c>
      <c r="B2" t="s">
        <v>550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76717-DC88-AB43-9D3E-5D858E84B437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7.16406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136</v>
      </c>
      <c r="B2" t="s">
        <v>549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822D-7B2D-0848-8C09-520BADDABB3E}">
  <dimension ref="A2:B2"/>
  <sheetViews>
    <sheetView workbookViewId="0">
      <selection activeCell="A3" sqref="A3"/>
    </sheetView>
  </sheetViews>
  <sheetFormatPr baseColWidth="10" defaultRowHeight="16" x14ac:dyDescent="0.2"/>
  <cols>
    <col min="1" max="1" width="60.33203125" bestFit="1" customWidth="1"/>
  </cols>
  <sheetData>
    <row r="2" spans="1:2" x14ac:dyDescent="0.2">
      <c r="A2" t="s">
        <v>546</v>
      </c>
      <c r="B2" t="s">
        <v>547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E1EB-AB10-9444-80AC-D08AB628FBDD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60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135</v>
      </c>
      <c r="B2" t="s">
        <v>545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3506-D2F7-BB48-80D7-911B4B2298A4}">
  <dimension ref="A1:B16"/>
  <sheetViews>
    <sheetView workbookViewId="0">
      <selection activeCell="B2" sqref="B2:B16"/>
    </sheetView>
  </sheetViews>
  <sheetFormatPr baseColWidth="10" defaultRowHeight="16" x14ac:dyDescent="0.2"/>
  <cols>
    <col min="1" max="1" width="39.6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294</v>
      </c>
      <c r="B2" t="s">
        <v>544</v>
      </c>
    </row>
    <row r="3" spans="1:2" x14ac:dyDescent="0.2">
      <c r="A3" t="s">
        <v>295</v>
      </c>
      <c r="B3" t="s">
        <v>544</v>
      </c>
    </row>
    <row r="4" spans="1:2" x14ac:dyDescent="0.2">
      <c r="A4" t="s">
        <v>296</v>
      </c>
      <c r="B4" t="s">
        <v>544</v>
      </c>
    </row>
    <row r="5" spans="1:2" x14ac:dyDescent="0.2">
      <c r="A5" t="s">
        <v>297</v>
      </c>
      <c r="B5" t="s">
        <v>544</v>
      </c>
    </row>
    <row r="6" spans="1:2" x14ac:dyDescent="0.2">
      <c r="A6" t="s">
        <v>298</v>
      </c>
      <c r="B6" t="s">
        <v>544</v>
      </c>
    </row>
    <row r="7" spans="1:2" x14ac:dyDescent="0.2">
      <c r="A7" t="s">
        <v>299</v>
      </c>
      <c r="B7" t="s">
        <v>544</v>
      </c>
    </row>
    <row r="8" spans="1:2" x14ac:dyDescent="0.2">
      <c r="A8" t="s">
        <v>300</v>
      </c>
      <c r="B8" t="s">
        <v>544</v>
      </c>
    </row>
    <row r="9" spans="1:2" x14ac:dyDescent="0.2">
      <c r="A9" t="s">
        <v>301</v>
      </c>
      <c r="B9" t="s">
        <v>544</v>
      </c>
    </row>
    <row r="10" spans="1:2" x14ac:dyDescent="0.2">
      <c r="A10" t="s">
        <v>302</v>
      </c>
      <c r="B10" t="s">
        <v>544</v>
      </c>
    </row>
    <row r="11" spans="1:2" x14ac:dyDescent="0.2">
      <c r="A11" t="s">
        <v>303</v>
      </c>
      <c r="B11" t="s">
        <v>544</v>
      </c>
    </row>
    <row r="12" spans="1:2" x14ac:dyDescent="0.2">
      <c r="A12" t="s">
        <v>304</v>
      </c>
      <c r="B12" t="s">
        <v>544</v>
      </c>
    </row>
    <row r="13" spans="1:2" x14ac:dyDescent="0.2">
      <c r="A13" t="s">
        <v>305</v>
      </c>
      <c r="B13" t="s">
        <v>544</v>
      </c>
    </row>
    <row r="14" spans="1:2" x14ac:dyDescent="0.2">
      <c r="A14" t="s">
        <v>306</v>
      </c>
      <c r="B14" t="s">
        <v>544</v>
      </c>
    </row>
    <row r="15" spans="1:2" x14ac:dyDescent="0.2">
      <c r="A15" t="s">
        <v>309</v>
      </c>
      <c r="B15" t="s">
        <v>544</v>
      </c>
    </row>
    <row r="16" spans="1:2" x14ac:dyDescent="0.2">
      <c r="A16" t="s">
        <v>310</v>
      </c>
      <c r="B16" t="s">
        <v>544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B86-0620-3348-B54B-4D1441A6D99B}">
  <dimension ref="A1:B84"/>
  <sheetViews>
    <sheetView workbookViewId="0">
      <selection activeCell="B2" sqref="B2:B84"/>
    </sheetView>
  </sheetViews>
  <sheetFormatPr baseColWidth="10" defaultRowHeight="16" x14ac:dyDescent="0.2"/>
  <cols>
    <col min="1" max="1" width="39.83203125" bestFit="1" customWidth="1"/>
  </cols>
  <sheetData>
    <row r="1" spans="1:2" x14ac:dyDescent="0.2">
      <c r="A1" t="s">
        <v>508</v>
      </c>
      <c r="B1" t="s">
        <v>480</v>
      </c>
    </row>
    <row r="2" spans="1:2" x14ac:dyDescent="0.2">
      <c r="A2" t="s">
        <v>381</v>
      </c>
      <c r="B2" t="s">
        <v>543</v>
      </c>
    </row>
    <row r="3" spans="1:2" x14ac:dyDescent="0.2">
      <c r="A3" t="s">
        <v>382</v>
      </c>
      <c r="B3" t="s">
        <v>543</v>
      </c>
    </row>
    <row r="4" spans="1:2" x14ac:dyDescent="0.2">
      <c r="A4" t="s">
        <v>383</v>
      </c>
      <c r="B4" t="s">
        <v>543</v>
      </c>
    </row>
    <row r="5" spans="1:2" x14ac:dyDescent="0.2">
      <c r="A5" t="s">
        <v>385</v>
      </c>
      <c r="B5" t="s">
        <v>543</v>
      </c>
    </row>
    <row r="6" spans="1:2" x14ac:dyDescent="0.2">
      <c r="A6" t="s">
        <v>386</v>
      </c>
      <c r="B6" t="s">
        <v>543</v>
      </c>
    </row>
    <row r="7" spans="1:2" x14ac:dyDescent="0.2">
      <c r="A7" t="s">
        <v>387</v>
      </c>
      <c r="B7" t="s">
        <v>543</v>
      </c>
    </row>
    <row r="8" spans="1:2" x14ac:dyDescent="0.2">
      <c r="A8" t="s">
        <v>388</v>
      </c>
      <c r="B8" t="s">
        <v>543</v>
      </c>
    </row>
    <row r="9" spans="1:2" x14ac:dyDescent="0.2">
      <c r="A9" t="s">
        <v>389</v>
      </c>
      <c r="B9" t="s">
        <v>543</v>
      </c>
    </row>
    <row r="10" spans="1:2" x14ac:dyDescent="0.2">
      <c r="A10" t="s">
        <v>390</v>
      </c>
      <c r="B10" t="s">
        <v>543</v>
      </c>
    </row>
    <row r="11" spans="1:2" x14ac:dyDescent="0.2">
      <c r="A11" t="s">
        <v>391</v>
      </c>
      <c r="B11" t="s">
        <v>543</v>
      </c>
    </row>
    <row r="12" spans="1:2" x14ac:dyDescent="0.2">
      <c r="A12" t="s">
        <v>393</v>
      </c>
      <c r="B12" t="s">
        <v>543</v>
      </c>
    </row>
    <row r="13" spans="1:2" x14ac:dyDescent="0.2">
      <c r="A13" t="s">
        <v>394</v>
      </c>
      <c r="B13" t="s">
        <v>543</v>
      </c>
    </row>
    <row r="14" spans="1:2" x14ac:dyDescent="0.2">
      <c r="A14" t="s">
        <v>395</v>
      </c>
      <c r="B14" t="s">
        <v>543</v>
      </c>
    </row>
    <row r="15" spans="1:2" x14ac:dyDescent="0.2">
      <c r="A15" t="s">
        <v>396</v>
      </c>
      <c r="B15" t="s">
        <v>543</v>
      </c>
    </row>
    <row r="16" spans="1:2" x14ac:dyDescent="0.2">
      <c r="A16" t="s">
        <v>397</v>
      </c>
      <c r="B16" t="s">
        <v>543</v>
      </c>
    </row>
    <row r="17" spans="1:2" x14ac:dyDescent="0.2">
      <c r="A17" t="s">
        <v>398</v>
      </c>
      <c r="B17" t="s">
        <v>543</v>
      </c>
    </row>
    <row r="18" spans="1:2" x14ac:dyDescent="0.2">
      <c r="A18" t="s">
        <v>399</v>
      </c>
      <c r="B18" t="s">
        <v>543</v>
      </c>
    </row>
    <row r="19" spans="1:2" x14ac:dyDescent="0.2">
      <c r="A19" t="s">
        <v>400</v>
      </c>
      <c r="B19" t="s">
        <v>543</v>
      </c>
    </row>
    <row r="20" spans="1:2" x14ac:dyDescent="0.2">
      <c r="A20" t="s">
        <v>401</v>
      </c>
      <c r="B20" t="s">
        <v>543</v>
      </c>
    </row>
    <row r="21" spans="1:2" x14ac:dyDescent="0.2">
      <c r="A21" t="s">
        <v>402</v>
      </c>
      <c r="B21" t="s">
        <v>543</v>
      </c>
    </row>
    <row r="22" spans="1:2" x14ac:dyDescent="0.2">
      <c r="A22" t="s">
        <v>403</v>
      </c>
      <c r="B22" t="s">
        <v>543</v>
      </c>
    </row>
    <row r="23" spans="1:2" x14ac:dyDescent="0.2">
      <c r="A23" t="s">
        <v>404</v>
      </c>
      <c r="B23" t="s">
        <v>543</v>
      </c>
    </row>
    <row r="24" spans="1:2" x14ac:dyDescent="0.2">
      <c r="A24" t="s">
        <v>405</v>
      </c>
      <c r="B24" t="s">
        <v>543</v>
      </c>
    </row>
    <row r="25" spans="1:2" x14ac:dyDescent="0.2">
      <c r="A25" t="s">
        <v>406</v>
      </c>
      <c r="B25" t="s">
        <v>543</v>
      </c>
    </row>
    <row r="26" spans="1:2" x14ac:dyDescent="0.2">
      <c r="A26" t="s">
        <v>407</v>
      </c>
      <c r="B26" t="s">
        <v>543</v>
      </c>
    </row>
    <row r="27" spans="1:2" x14ac:dyDescent="0.2">
      <c r="A27" t="s">
        <v>408</v>
      </c>
      <c r="B27" t="s">
        <v>543</v>
      </c>
    </row>
    <row r="28" spans="1:2" x14ac:dyDescent="0.2">
      <c r="A28" t="s">
        <v>409</v>
      </c>
      <c r="B28" t="s">
        <v>543</v>
      </c>
    </row>
    <row r="29" spans="1:2" x14ac:dyDescent="0.2">
      <c r="A29" t="s">
        <v>411</v>
      </c>
      <c r="B29" t="s">
        <v>543</v>
      </c>
    </row>
    <row r="30" spans="1:2" x14ac:dyDescent="0.2">
      <c r="A30" t="s">
        <v>412</v>
      </c>
      <c r="B30" t="s">
        <v>543</v>
      </c>
    </row>
    <row r="31" spans="1:2" x14ac:dyDescent="0.2">
      <c r="A31" t="s">
        <v>413</v>
      </c>
      <c r="B31" t="s">
        <v>543</v>
      </c>
    </row>
    <row r="32" spans="1:2" x14ac:dyDescent="0.2">
      <c r="A32" t="s">
        <v>414</v>
      </c>
      <c r="B32" t="s">
        <v>543</v>
      </c>
    </row>
    <row r="33" spans="1:2" x14ac:dyDescent="0.2">
      <c r="A33" t="s">
        <v>415</v>
      </c>
      <c r="B33" t="s">
        <v>543</v>
      </c>
    </row>
    <row r="34" spans="1:2" x14ac:dyDescent="0.2">
      <c r="A34" t="s">
        <v>416</v>
      </c>
      <c r="B34" t="s">
        <v>543</v>
      </c>
    </row>
    <row r="35" spans="1:2" x14ac:dyDescent="0.2">
      <c r="A35" t="s">
        <v>417</v>
      </c>
      <c r="B35" t="s">
        <v>543</v>
      </c>
    </row>
    <row r="36" spans="1:2" x14ac:dyDescent="0.2">
      <c r="A36" t="s">
        <v>418</v>
      </c>
      <c r="B36" t="s">
        <v>543</v>
      </c>
    </row>
    <row r="37" spans="1:2" x14ac:dyDescent="0.2">
      <c r="A37" t="s">
        <v>419</v>
      </c>
      <c r="B37" t="s">
        <v>543</v>
      </c>
    </row>
    <row r="38" spans="1:2" x14ac:dyDescent="0.2">
      <c r="A38" t="s">
        <v>420</v>
      </c>
      <c r="B38" t="s">
        <v>543</v>
      </c>
    </row>
    <row r="39" spans="1:2" x14ac:dyDescent="0.2">
      <c r="A39" t="s">
        <v>414</v>
      </c>
      <c r="B39" t="s">
        <v>543</v>
      </c>
    </row>
    <row r="40" spans="1:2" x14ac:dyDescent="0.2">
      <c r="A40" t="s">
        <v>421</v>
      </c>
      <c r="B40" t="s">
        <v>543</v>
      </c>
    </row>
    <row r="41" spans="1:2" x14ac:dyDescent="0.2">
      <c r="A41" t="s">
        <v>422</v>
      </c>
      <c r="B41" t="s">
        <v>543</v>
      </c>
    </row>
    <row r="42" spans="1:2" x14ac:dyDescent="0.2">
      <c r="A42" t="s">
        <v>423</v>
      </c>
      <c r="B42" t="s">
        <v>543</v>
      </c>
    </row>
    <row r="43" spans="1:2" x14ac:dyDescent="0.2">
      <c r="A43" t="s">
        <v>424</v>
      </c>
      <c r="B43" t="s">
        <v>543</v>
      </c>
    </row>
    <row r="44" spans="1:2" x14ac:dyDescent="0.2">
      <c r="A44" t="s">
        <v>426</v>
      </c>
      <c r="B44" t="s">
        <v>543</v>
      </c>
    </row>
    <row r="45" spans="1:2" x14ac:dyDescent="0.2">
      <c r="A45" t="s">
        <v>427</v>
      </c>
      <c r="B45" t="s">
        <v>543</v>
      </c>
    </row>
    <row r="46" spans="1:2" x14ac:dyDescent="0.2">
      <c r="A46" t="s">
        <v>413</v>
      </c>
      <c r="B46" t="s">
        <v>543</v>
      </c>
    </row>
    <row r="47" spans="1:2" x14ac:dyDescent="0.2">
      <c r="A47" t="s">
        <v>428</v>
      </c>
      <c r="B47" t="s">
        <v>543</v>
      </c>
    </row>
    <row r="48" spans="1:2" x14ac:dyDescent="0.2">
      <c r="A48" t="s">
        <v>429</v>
      </c>
      <c r="B48" t="s">
        <v>543</v>
      </c>
    </row>
    <row r="49" spans="1:2" x14ac:dyDescent="0.2">
      <c r="A49" t="s">
        <v>430</v>
      </c>
      <c r="B49" t="s">
        <v>543</v>
      </c>
    </row>
    <row r="50" spans="1:2" x14ac:dyDescent="0.2">
      <c r="A50" t="s">
        <v>431</v>
      </c>
      <c r="B50" t="s">
        <v>543</v>
      </c>
    </row>
    <row r="51" spans="1:2" x14ac:dyDescent="0.2">
      <c r="A51" t="s">
        <v>432</v>
      </c>
      <c r="B51" t="s">
        <v>543</v>
      </c>
    </row>
    <row r="52" spans="1:2" x14ac:dyDescent="0.2">
      <c r="A52" t="s">
        <v>433</v>
      </c>
      <c r="B52" t="s">
        <v>543</v>
      </c>
    </row>
    <row r="53" spans="1:2" x14ac:dyDescent="0.2">
      <c r="A53" t="s">
        <v>434</v>
      </c>
      <c r="B53" t="s">
        <v>543</v>
      </c>
    </row>
    <row r="54" spans="1:2" x14ac:dyDescent="0.2">
      <c r="A54" t="s">
        <v>435</v>
      </c>
      <c r="B54" t="s">
        <v>543</v>
      </c>
    </row>
    <row r="55" spans="1:2" x14ac:dyDescent="0.2">
      <c r="A55" t="s">
        <v>436</v>
      </c>
      <c r="B55" t="s">
        <v>543</v>
      </c>
    </row>
    <row r="56" spans="1:2" x14ac:dyDescent="0.2">
      <c r="A56" t="s">
        <v>437</v>
      </c>
      <c r="B56" t="s">
        <v>543</v>
      </c>
    </row>
    <row r="57" spans="1:2" x14ac:dyDescent="0.2">
      <c r="A57" t="s">
        <v>438</v>
      </c>
      <c r="B57" t="s">
        <v>543</v>
      </c>
    </row>
    <row r="58" spans="1:2" x14ac:dyDescent="0.2">
      <c r="A58" t="s">
        <v>439</v>
      </c>
      <c r="B58" t="s">
        <v>543</v>
      </c>
    </row>
    <row r="59" spans="1:2" x14ac:dyDescent="0.2">
      <c r="A59" t="s">
        <v>440</v>
      </c>
      <c r="B59" t="s">
        <v>543</v>
      </c>
    </row>
    <row r="60" spans="1:2" x14ac:dyDescent="0.2">
      <c r="A60" t="s">
        <v>441</v>
      </c>
      <c r="B60" t="s">
        <v>543</v>
      </c>
    </row>
    <row r="61" spans="1:2" x14ac:dyDescent="0.2">
      <c r="A61" t="s">
        <v>442</v>
      </c>
      <c r="B61" t="s">
        <v>543</v>
      </c>
    </row>
    <row r="62" spans="1:2" x14ac:dyDescent="0.2">
      <c r="A62" t="s">
        <v>443</v>
      </c>
      <c r="B62" t="s">
        <v>543</v>
      </c>
    </row>
    <row r="63" spans="1:2" x14ac:dyDescent="0.2">
      <c r="A63" t="s">
        <v>444</v>
      </c>
      <c r="B63" t="s">
        <v>543</v>
      </c>
    </row>
    <row r="64" spans="1:2" x14ac:dyDescent="0.2">
      <c r="A64" t="s">
        <v>445</v>
      </c>
      <c r="B64" t="s">
        <v>543</v>
      </c>
    </row>
    <row r="65" spans="1:2" x14ac:dyDescent="0.2">
      <c r="A65" t="s">
        <v>446</v>
      </c>
      <c r="B65" t="s">
        <v>543</v>
      </c>
    </row>
    <row r="66" spans="1:2" x14ac:dyDescent="0.2">
      <c r="A66" t="s">
        <v>447</v>
      </c>
      <c r="B66" t="s">
        <v>543</v>
      </c>
    </row>
    <row r="67" spans="1:2" x14ac:dyDescent="0.2">
      <c r="A67" t="s">
        <v>448</v>
      </c>
      <c r="B67" t="s">
        <v>543</v>
      </c>
    </row>
    <row r="68" spans="1:2" x14ac:dyDescent="0.2">
      <c r="A68" t="s">
        <v>449</v>
      </c>
      <c r="B68" t="s">
        <v>543</v>
      </c>
    </row>
    <row r="69" spans="1:2" x14ac:dyDescent="0.2">
      <c r="A69" t="s">
        <v>450</v>
      </c>
      <c r="B69" t="s">
        <v>543</v>
      </c>
    </row>
    <row r="70" spans="1:2" x14ac:dyDescent="0.2">
      <c r="A70" t="s">
        <v>451</v>
      </c>
      <c r="B70" t="s">
        <v>543</v>
      </c>
    </row>
    <row r="71" spans="1:2" x14ac:dyDescent="0.2">
      <c r="A71" t="s">
        <v>452</v>
      </c>
      <c r="B71" t="s">
        <v>543</v>
      </c>
    </row>
    <row r="72" spans="1:2" x14ac:dyDescent="0.2">
      <c r="A72" t="s">
        <v>453</v>
      </c>
      <c r="B72" t="s">
        <v>543</v>
      </c>
    </row>
    <row r="73" spans="1:2" x14ac:dyDescent="0.2">
      <c r="A73" t="s">
        <v>454</v>
      </c>
      <c r="B73" t="s">
        <v>543</v>
      </c>
    </row>
    <row r="74" spans="1:2" x14ac:dyDescent="0.2">
      <c r="A74" t="s">
        <v>455</v>
      </c>
      <c r="B74" t="s">
        <v>543</v>
      </c>
    </row>
    <row r="75" spans="1:2" x14ac:dyDescent="0.2">
      <c r="A75" t="s">
        <v>456</v>
      </c>
      <c r="B75" t="s">
        <v>543</v>
      </c>
    </row>
    <row r="76" spans="1:2" x14ac:dyDescent="0.2">
      <c r="A76" t="s">
        <v>457</v>
      </c>
      <c r="B76" t="s">
        <v>543</v>
      </c>
    </row>
    <row r="77" spans="1:2" x14ac:dyDescent="0.2">
      <c r="A77" t="s">
        <v>458</v>
      </c>
      <c r="B77" t="s">
        <v>543</v>
      </c>
    </row>
    <row r="78" spans="1:2" x14ac:dyDescent="0.2">
      <c r="A78" t="s">
        <v>459</v>
      </c>
      <c r="B78" t="s">
        <v>543</v>
      </c>
    </row>
    <row r="79" spans="1:2" x14ac:dyDescent="0.2">
      <c r="A79" t="s">
        <v>460</v>
      </c>
      <c r="B79" t="s">
        <v>543</v>
      </c>
    </row>
    <row r="80" spans="1:2" x14ac:dyDescent="0.2">
      <c r="A80" t="s">
        <v>461</v>
      </c>
      <c r="B80" t="s">
        <v>543</v>
      </c>
    </row>
    <row r="81" spans="1:2" x14ac:dyDescent="0.2">
      <c r="A81" t="s">
        <v>462</v>
      </c>
      <c r="B81" t="s">
        <v>543</v>
      </c>
    </row>
    <row r="82" spans="1:2" x14ac:dyDescent="0.2">
      <c r="A82" t="s">
        <v>463</v>
      </c>
      <c r="B82" t="s">
        <v>543</v>
      </c>
    </row>
    <row r="83" spans="1:2" x14ac:dyDescent="0.2">
      <c r="A83" t="s">
        <v>464</v>
      </c>
      <c r="B83" t="s">
        <v>543</v>
      </c>
    </row>
    <row r="84" spans="1:2" x14ac:dyDescent="0.2">
      <c r="A84" t="s">
        <v>465</v>
      </c>
      <c r="B84" t="s">
        <v>543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45740-5213-D042-9406-808382579CA8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41.33203125" bestFit="1" customWidth="1"/>
  </cols>
  <sheetData>
    <row r="1" spans="1:2" x14ac:dyDescent="0.2">
      <c r="A1" t="s">
        <v>508</v>
      </c>
      <c r="B1" t="s">
        <v>480</v>
      </c>
    </row>
    <row r="2" spans="1:2" x14ac:dyDescent="0.2">
      <c r="A2" t="s">
        <v>156</v>
      </c>
      <c r="B2" t="s">
        <v>542</v>
      </c>
    </row>
    <row r="3" spans="1:2" x14ac:dyDescent="0.2">
      <c r="A3" t="s">
        <v>159</v>
      </c>
      <c r="B3" t="s">
        <v>542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164D-F35D-3C44-AAF3-32182CEA6D17}">
  <dimension ref="A1:B18"/>
  <sheetViews>
    <sheetView workbookViewId="0">
      <selection activeCell="E2" sqref="E2:E20"/>
    </sheetView>
  </sheetViews>
  <sheetFormatPr baseColWidth="10" defaultRowHeight="16" x14ac:dyDescent="0.2"/>
  <cols>
    <col min="1" max="1" width="36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151</v>
      </c>
      <c r="B2" t="s">
        <v>541</v>
      </c>
    </row>
    <row r="3" spans="1:2" x14ac:dyDescent="0.2">
      <c r="A3" t="s">
        <v>153</v>
      </c>
      <c r="B3" t="s">
        <v>541</v>
      </c>
    </row>
    <row r="4" spans="1:2" x14ac:dyDescent="0.2">
      <c r="A4" t="s">
        <v>154</v>
      </c>
      <c r="B4" t="s">
        <v>541</v>
      </c>
    </row>
    <row r="5" spans="1:2" x14ac:dyDescent="0.2">
      <c r="A5" t="s">
        <v>155</v>
      </c>
      <c r="B5" t="s">
        <v>541</v>
      </c>
    </row>
    <row r="6" spans="1:2" x14ac:dyDescent="0.2">
      <c r="A6" t="s">
        <v>162</v>
      </c>
      <c r="B6" t="s">
        <v>541</v>
      </c>
    </row>
    <row r="7" spans="1:2" x14ac:dyDescent="0.2">
      <c r="A7" t="s">
        <v>163</v>
      </c>
      <c r="B7" t="s">
        <v>541</v>
      </c>
    </row>
    <row r="8" spans="1:2" x14ac:dyDescent="0.2">
      <c r="A8" t="s">
        <v>167</v>
      </c>
      <c r="B8" t="s">
        <v>541</v>
      </c>
    </row>
    <row r="9" spans="1:2" x14ac:dyDescent="0.2">
      <c r="A9" t="s">
        <v>168</v>
      </c>
      <c r="B9" t="s">
        <v>541</v>
      </c>
    </row>
    <row r="10" spans="1:2" x14ac:dyDescent="0.2">
      <c r="A10" t="s">
        <v>169</v>
      </c>
      <c r="B10" t="s">
        <v>541</v>
      </c>
    </row>
    <row r="11" spans="1:2" x14ac:dyDescent="0.2">
      <c r="A11" t="s">
        <v>170</v>
      </c>
      <c r="B11" t="s">
        <v>541</v>
      </c>
    </row>
    <row r="12" spans="1:2" x14ac:dyDescent="0.2">
      <c r="A12" t="s">
        <v>171</v>
      </c>
      <c r="B12" t="s">
        <v>541</v>
      </c>
    </row>
    <row r="13" spans="1:2" x14ac:dyDescent="0.2">
      <c r="A13" t="s">
        <v>174</v>
      </c>
      <c r="B13" t="s">
        <v>541</v>
      </c>
    </row>
    <row r="14" spans="1:2" x14ac:dyDescent="0.2">
      <c r="A14" t="s">
        <v>175</v>
      </c>
      <c r="B14" t="s">
        <v>541</v>
      </c>
    </row>
    <row r="15" spans="1:2" x14ac:dyDescent="0.2">
      <c r="A15" t="s">
        <v>176</v>
      </c>
      <c r="B15" t="s">
        <v>541</v>
      </c>
    </row>
    <row r="16" spans="1:2" x14ac:dyDescent="0.2">
      <c r="A16" t="s">
        <v>178</v>
      </c>
      <c r="B16" t="s">
        <v>541</v>
      </c>
    </row>
    <row r="17" spans="1:2" x14ac:dyDescent="0.2">
      <c r="A17" t="s">
        <v>179</v>
      </c>
      <c r="B17" t="s">
        <v>541</v>
      </c>
    </row>
    <row r="18" spans="1:2" x14ac:dyDescent="0.2">
      <c r="A18" t="s">
        <v>166</v>
      </c>
      <c r="B18" t="s">
        <v>541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40B3E-180D-BE42-BF65-2EBD34373841}">
  <dimension ref="A1:B4"/>
  <sheetViews>
    <sheetView workbookViewId="0">
      <selection activeCell="B2" sqref="B2:B4"/>
    </sheetView>
  </sheetViews>
  <sheetFormatPr baseColWidth="10" defaultRowHeight="16" x14ac:dyDescent="0.2"/>
  <cols>
    <col min="1" max="1" width="30.6640625" bestFit="1" customWidth="1"/>
    <col min="2" max="2" width="11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115</v>
      </c>
      <c r="B2" t="s">
        <v>540</v>
      </c>
    </row>
    <row r="3" spans="1:2" x14ac:dyDescent="0.2">
      <c r="A3" t="s">
        <v>116</v>
      </c>
      <c r="B3" t="s">
        <v>540</v>
      </c>
    </row>
    <row r="4" spans="1:2" x14ac:dyDescent="0.2">
      <c r="A4" t="s">
        <v>117</v>
      </c>
      <c r="B4" t="s">
        <v>540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44A24-6766-394E-95BA-E65730C6B786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479</v>
      </c>
      <c r="B1" t="s">
        <v>480</v>
      </c>
    </row>
    <row r="2" spans="1:2" x14ac:dyDescent="0.2">
      <c r="A2" t="s">
        <v>108</v>
      </c>
      <c r="B2" t="s">
        <v>539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EF28-CBD5-6043-B29B-7A30FDDF9D49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26.33203125" bestFit="1" customWidth="1"/>
  </cols>
  <sheetData>
    <row r="1" spans="1:2" x14ac:dyDescent="0.2">
      <c r="A1" t="s">
        <v>508</v>
      </c>
      <c r="B1" t="s">
        <v>510</v>
      </c>
    </row>
    <row r="2" spans="1:2" x14ac:dyDescent="0.2">
      <c r="A2" t="s">
        <v>369</v>
      </c>
      <c r="B2" t="s">
        <v>622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76E4-584D-6E49-89A5-A8A33BA29AE3}">
  <dimension ref="A1:B2"/>
  <sheetViews>
    <sheetView workbookViewId="0">
      <selection activeCell="A20" sqref="A20"/>
    </sheetView>
  </sheetViews>
  <sheetFormatPr baseColWidth="10" defaultRowHeight="16" x14ac:dyDescent="0.2"/>
  <cols>
    <col min="1" max="1" width="68.1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108</v>
      </c>
      <c r="B2" t="s">
        <v>538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7972-3080-2545-AEAA-3634AC96D951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47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106</v>
      </c>
      <c r="B2" t="s">
        <v>537</v>
      </c>
    </row>
    <row r="3" spans="1:2" x14ac:dyDescent="0.2">
      <c r="A3" t="s">
        <v>107</v>
      </c>
      <c r="B3" t="s">
        <v>537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E83B-3033-E74F-899B-17E7098E8A7D}">
  <dimension ref="A1:B2"/>
  <sheetViews>
    <sheetView workbookViewId="0">
      <selection activeCell="B19" sqref="B19"/>
    </sheetView>
  </sheetViews>
  <sheetFormatPr baseColWidth="10" defaultRowHeight="16" x14ac:dyDescent="0.2"/>
  <cols>
    <col min="1" max="1" width="44.6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104</v>
      </c>
      <c r="B2" t="s">
        <v>536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B5C7-3836-5846-ACD6-0CB0DC4DE04F}">
  <dimension ref="A1:B3"/>
  <sheetViews>
    <sheetView workbookViewId="0">
      <selection activeCell="B2" sqref="B2:B3"/>
    </sheetView>
  </sheetViews>
  <sheetFormatPr baseColWidth="10" defaultRowHeight="16" x14ac:dyDescent="0.2"/>
  <cols>
    <col min="1" max="1" width="37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103</v>
      </c>
      <c r="B2" t="s">
        <v>535</v>
      </c>
    </row>
    <row r="3" spans="1:2" x14ac:dyDescent="0.2">
      <c r="A3" t="s">
        <v>105</v>
      </c>
      <c r="B3" t="s">
        <v>535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4700-6282-8442-B78D-8B83895AD9FC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27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102</v>
      </c>
      <c r="B2" t="s">
        <v>534</v>
      </c>
    </row>
    <row r="3" spans="1:2" x14ac:dyDescent="0.2">
      <c r="A3" t="s">
        <v>109</v>
      </c>
      <c r="B3" t="s">
        <v>534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F4AF-1399-784F-B60C-869150EB9E0F}">
  <dimension ref="A1:B3"/>
  <sheetViews>
    <sheetView workbookViewId="0">
      <selection activeCell="A2" sqref="A2"/>
    </sheetView>
  </sheetViews>
  <sheetFormatPr baseColWidth="10" defaultRowHeight="16" x14ac:dyDescent="0.2"/>
  <cols>
    <col min="1" max="1" width="45.8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99</v>
      </c>
      <c r="B2" t="s">
        <v>533</v>
      </c>
    </row>
    <row r="3" spans="1:2" x14ac:dyDescent="0.2">
      <c r="A3" t="s">
        <v>100</v>
      </c>
      <c r="B3" t="s">
        <v>533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01A3-0398-E946-93B9-A0516BC7C705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59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s="5" t="s">
        <v>94</v>
      </c>
      <c r="B2" t="s">
        <v>532</v>
      </c>
    </row>
    <row r="3" spans="1:2" x14ac:dyDescent="0.2">
      <c r="A3" s="5" t="s">
        <v>98</v>
      </c>
      <c r="B3" t="s">
        <v>532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D572-89DB-F149-B8D8-C3634B265906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55.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98</v>
      </c>
      <c r="B2" t="s">
        <v>531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D9F5-74E3-F648-9F75-CFD067E70893}">
  <dimension ref="A1:B3"/>
  <sheetViews>
    <sheetView workbookViewId="0">
      <selection activeCell="B3" sqref="B3"/>
    </sheetView>
  </sheetViews>
  <sheetFormatPr baseColWidth="10" defaultRowHeight="16" x14ac:dyDescent="0.2"/>
  <cols>
    <col min="1" max="1" width="49.66406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95</v>
      </c>
      <c r="B2" t="s">
        <v>530</v>
      </c>
    </row>
    <row r="3" spans="1:2" x14ac:dyDescent="0.2">
      <c r="A3" t="s">
        <v>96</v>
      </c>
      <c r="B3" t="s">
        <v>530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F825-FE68-DB41-B319-20D5DA50F2F7}"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59.33203125" bestFit="1" customWidth="1"/>
  </cols>
  <sheetData>
    <row r="1" spans="1:2" x14ac:dyDescent="0.2">
      <c r="A1" t="s">
        <v>479</v>
      </c>
      <c r="B1" t="s">
        <v>480</v>
      </c>
    </row>
    <row r="2" spans="1:2" x14ac:dyDescent="0.2">
      <c r="A2" t="s">
        <v>94</v>
      </c>
      <c r="B2" t="s">
        <v>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146</vt:i4>
      </vt:variant>
      <vt:variant>
        <vt:lpstr>Named Ranges</vt:lpstr>
      </vt:variant>
      <vt:variant>
        <vt:i4>1</vt:i4>
      </vt:variant>
    </vt:vector>
  </HeadingPairs>
  <TitlesOfParts>
    <vt:vector size="147" baseType="lpstr">
      <vt:lpstr>DIT</vt:lpstr>
      <vt:lpstr>NOC</vt:lpstr>
      <vt:lpstr>Sheet1</vt:lpstr>
      <vt:lpstr>nose</vt:lpstr>
      <vt:lpstr>core</vt:lpstr>
      <vt:lpstr>TestProgram</vt:lpstr>
      <vt:lpstr>unittest</vt:lpstr>
      <vt:lpstr>TestCase</vt:lpstr>
      <vt:lpstr>DataSource</vt:lpstr>
      <vt:lpstr>ABC</vt:lpstr>
      <vt:lpstr>Mapping</vt:lpstr>
      <vt:lpstr>ctypes</vt:lpstr>
      <vt:lpstr>Structure</vt:lpstr>
      <vt:lpstr>CLexer</vt:lpstr>
      <vt:lpstr>PolyError</vt:lpstr>
      <vt:lpstr>_param</vt:lpstr>
      <vt:lpstr>ConverterError</vt:lpstr>
      <vt:lpstr>Plugin</vt:lpstr>
      <vt:lpstr>ErrorClassPlugin</vt:lpstr>
      <vt:lpstr>npd</vt:lpstr>
      <vt:lpstr>DocTestCase</vt:lpstr>
      <vt:lpstr>nd_grid</vt:lpstr>
      <vt:lpstr>DocTestFinder</vt:lpstr>
      <vt:lpstr>_DtypeDictBase</vt:lpstr>
      <vt:lpstr>MAError</vt:lpstr>
      <vt:lpstr>TypedDict</vt:lpstr>
      <vt:lpstr>MAxisConcatenator</vt:lpstr>
      <vt:lpstr>AxisConcatenator</vt:lpstr>
      <vt:lpstr>FortranLibrary</vt:lpstr>
      <vt:lpstr>FortranRoutine</vt:lpstr>
      <vt:lpstr>LineQueue</vt:lpstr>
      <vt:lpstr>MaskedArray</vt:lpstr>
      <vt:lpstr>_MaskedUFunc</vt:lpstr>
      <vt:lpstr>_fromnxfunction</vt:lpstr>
      <vt:lpstr>MyScanner</vt:lpstr>
      <vt:lpstr>Scanner</vt:lpstr>
      <vt:lpstr>_TimelikeFormat</vt:lpstr>
      <vt:lpstr>MemoryError</vt:lpstr>
      <vt:lpstr>TypeError</vt:lpstr>
      <vt:lpstr>warnings</vt:lpstr>
      <vt:lpstr>catch_warnings</vt:lpstr>
      <vt:lpstr>FutureWarning</vt:lpstr>
      <vt:lpstr>UserWarning</vt:lpstr>
      <vt:lpstr>Warning</vt:lpstr>
      <vt:lpstr>IndexError</vt:lpstr>
      <vt:lpstr>ValueError</vt:lpstr>
      <vt:lpstr>contextlib</vt:lpstr>
      <vt:lpstr>ContextDecorator</vt:lpstr>
      <vt:lpstr>RuntimeWarning</vt:lpstr>
      <vt:lpstr>nt</vt:lpstr>
      <vt:lpstr>void</vt:lpstr>
      <vt:lpstr>RuntimeError</vt:lpstr>
      <vt:lpstr>MaybeOrderedDict</vt:lpstr>
      <vt:lpstr>OrderedDict</vt:lpstr>
      <vt:lpstr>Counter</vt:lpstr>
      <vt:lpstr>old_develop</vt:lpstr>
      <vt:lpstr>old_install_data</vt:lpstr>
      <vt:lpstr>old_install</vt:lpstr>
      <vt:lpstr>_egg_info</vt:lpstr>
      <vt:lpstr>N</vt:lpstr>
      <vt:lpstr>np</vt:lpstr>
      <vt:lpstr>ndarray</vt:lpstr>
      <vt:lpstr>ArrayBase</vt:lpstr>
      <vt:lpstr>ABCPolyBase</vt:lpstr>
      <vt:lpstr>UFuncTypeError</vt:lpstr>
      <vt:lpstr>old_bdist_rpm</vt:lpstr>
      <vt:lpstr>old_install_headers</vt:lpstr>
      <vt:lpstr>old_sdist</vt:lpstr>
      <vt:lpstr>old_build_scripts</vt:lpstr>
      <vt:lpstr>old_build_py</vt:lpstr>
      <vt:lpstr>old_build</vt:lpstr>
      <vt:lpstr>CCompilerOpt</vt:lpstr>
      <vt:lpstr>CCompiler</vt:lpstr>
      <vt:lpstr>Command</vt:lpstr>
      <vt:lpstr>BaseNAGFCompiler</vt:lpstr>
      <vt:lpstr>IntelVisualFCompiler</vt:lpstr>
      <vt:lpstr>IntelFCompiler</vt:lpstr>
      <vt:lpstr>GnuFCompiler</vt:lpstr>
      <vt:lpstr>IntelCCompilerW</vt:lpstr>
      <vt:lpstr>IntelCCompiler</vt:lpstr>
      <vt:lpstr>old_Extension</vt:lpstr>
      <vt:lpstr>disutils</vt:lpstr>
      <vt:lpstr>CygwinCCompiler</vt:lpstr>
      <vt:lpstr>Protocol</vt:lpstr>
      <vt:lpstr>Benchmark</vt:lpstr>
      <vt:lpstr>BaseIntelFCompiler</vt:lpstr>
      <vt:lpstr>FCompiler</vt:lpstr>
      <vt:lpstr>_numpy_info</vt:lpstr>
      <vt:lpstr>openblas64__info</vt:lpstr>
      <vt:lpstr>openblas_ilp64_lapack_info</vt:lpstr>
      <vt:lpstr>openblas_ilp64_info</vt:lpstr>
      <vt:lpstr>openblas_lapack_info</vt:lpstr>
      <vt:lpstr>openblas_info</vt:lpstr>
      <vt:lpstr>blas_info</vt:lpstr>
      <vt:lpstr>blas_ilp64_opt_info</vt:lpstr>
      <vt:lpstr> _ilp64_opt_info_mixin</vt:lpstr>
      <vt:lpstr>blas_opt_info</vt:lpstr>
      <vt:lpstr>lapack_ilp64_opt_info</vt:lpstr>
      <vt:lpstr>_ilp64_opt_info_mixin</vt:lpstr>
      <vt:lpstr>lapack_opt_info</vt:lpstr>
      <vt:lpstr>atlas_3_10_threads_info</vt:lpstr>
      <vt:lpstr>atlas_3_10_blas_info</vt:lpstr>
      <vt:lpstr>atlas_threads_info</vt:lpstr>
      <vt:lpstr>atlas_blas_info</vt:lpstr>
      <vt:lpstr>atlas_3_10_info</vt:lpstr>
      <vt:lpstr>atlas_info</vt:lpstr>
      <vt:lpstr>mkl_info</vt:lpstr>
      <vt:lpstr>ftw_info</vt:lpstr>
      <vt:lpstr>system_info</vt:lpstr>
      <vt:lpstr>BlasNotFoundError</vt:lpstr>
      <vt:lpstr>LapackNotFoundError</vt:lpstr>
      <vt:lpstr>NotFoundError</vt:lpstr>
      <vt:lpstr>DistutilsError</vt:lpstr>
      <vt:lpstr>UnixCCompiler</vt:lpstr>
      <vt:lpstr>old_Log</vt:lpstr>
      <vt:lpstr>IOError</vt:lpstr>
      <vt:lpstr>_MSVCCompiler</vt:lpstr>
      <vt:lpstr>MSVCCompiler</vt:lpstr>
      <vt:lpstr>CPUInfoBase</vt:lpstr>
      <vt:lpstr>Distribution</vt:lpstr>
      <vt:lpstr>_ndptr</vt:lpstr>
      <vt:lpstr>_ndptr_base</vt:lpstr>
      <vt:lpstr>_UFuncCastingError</vt:lpstr>
      <vt:lpstr>DeprecationWarning</vt:lpstr>
      <vt:lpstr>HtmlFormatter</vt:lpstr>
      <vt:lpstr>Template</vt:lpstr>
      <vt:lpstr>Exception</vt:lpstr>
      <vt:lpstr>dict</vt:lpstr>
      <vt:lpstr>ast</vt:lpstr>
      <vt:lpstr>NodeVisitor</vt:lpstr>
      <vt:lpstr>OutputChecker</vt:lpstr>
      <vt:lpstr>old_build_ext</vt:lpstr>
      <vt:lpstr>build_ext</vt:lpstr>
      <vt:lpstr>DocTestRunner</vt:lpstr>
      <vt:lpstr>doctest</vt:lpstr>
      <vt:lpstr>old_build_clib</vt:lpstr>
      <vt:lpstr>build_clib</vt:lpstr>
      <vt:lpstr>sdist</vt:lpstr>
      <vt:lpstr>_pkg_config_info</vt:lpstr>
      <vt:lpstr>old_config</vt:lpstr>
      <vt:lpstr>_Config</vt:lpstr>
      <vt:lpstr>_Distutils</vt:lpstr>
      <vt:lpstr> _Cache</vt:lpstr>
      <vt:lpstr> _Ccompiler</vt:lpstr>
      <vt:lpstr> _Feature</vt:lpstr>
      <vt:lpstr>_Parse</vt:lpstr>
      <vt:lpstr>FCompiler!Extract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2020-10-15T06:37:25Z</dcterms:created>
  <dcterms:modified xsi:type="dcterms:W3CDTF">2020-11-02T09:09:56Z</dcterms:modified>
</cp:coreProperties>
</file>