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neda/Documents/workspace/DissertationProject/util/Validation/ManualValidation/"/>
    </mc:Choice>
  </mc:AlternateContent>
  <xr:revisionPtr revIDLastSave="0" documentId="13_ncr:1_{F7F82E7F-96FC-9143-A121-148CF3727E9E}" xr6:coauthVersionLast="47" xr6:coauthVersionMax="47" xr10:uidLastSave="{00000000-0000-0000-0000-000000000000}"/>
  <bookViews>
    <workbookView xWindow="26200" yWindow="2060" windowWidth="16360" windowHeight="14000" activeTab="3" xr2:uid="{572E1FC0-9749-4D45-A225-69C2C6421EF3}"/>
  </bookViews>
  <sheets>
    <sheet name="Sheet1" sheetId="1" r:id="rId1"/>
    <sheet name="Sheet3" sheetId="3" r:id="rId2"/>
    <sheet name="Sheet2" sheetId="4" r:id="rId3"/>
    <sheet name="Sheet4" sheetId="5" r:id="rId4"/>
  </sheets>
  <definedNames>
    <definedName name="_xlnm._FilterDatabase" localSheetId="0" hidden="1">Sheet1!$A$1:$H$697</definedName>
    <definedName name="_xlnm._FilterDatabase" localSheetId="2" hidden="1">Sheet2!$A$1:$I$380</definedName>
    <definedName name="_xlnm._FilterDatabase" localSheetId="1" hidden="1">Sheet3!$A$1:$F$507</definedName>
    <definedName name="_xlnm._FilterDatabase" localSheetId="3" hidden="1">Sheet4!$A$1:$J$265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65" i="5" l="1"/>
  <c r="I18" i="5" s="1"/>
  <c r="G323" i="4"/>
  <c r="G322" i="4"/>
  <c r="G321" i="4"/>
  <c r="G320" i="4"/>
  <c r="G319" i="4"/>
  <c r="G318" i="4"/>
  <c r="G306" i="4"/>
  <c r="G307" i="4"/>
  <c r="G315" i="4"/>
  <c r="G308" i="4"/>
  <c r="H308" i="4" s="1"/>
  <c r="G304" i="4"/>
  <c r="G303" i="4"/>
  <c r="H303" i="4" s="1"/>
  <c r="G302" i="4"/>
  <c r="G297" i="4"/>
  <c r="G296" i="4"/>
  <c r="H296" i="4" s="1"/>
  <c r="G295" i="4"/>
  <c r="G313" i="4"/>
  <c r="G288" i="4"/>
  <c r="G287" i="4"/>
  <c r="H284" i="4"/>
  <c r="G284" i="4"/>
  <c r="G282" i="4"/>
  <c r="H276" i="4"/>
  <c r="G270" i="4"/>
  <c r="G269" i="4"/>
  <c r="H269" i="4"/>
  <c r="G267" i="4"/>
  <c r="G266" i="4"/>
  <c r="G261" i="4"/>
  <c r="H261" i="4" s="1"/>
  <c r="G281" i="4"/>
  <c r="G280" i="4"/>
  <c r="G279" i="4"/>
  <c r="H279" i="4" s="1"/>
  <c r="G278" i="4"/>
  <c r="G277" i="4"/>
  <c r="H277" i="4" s="1"/>
  <c r="G276" i="4"/>
  <c r="G273" i="4"/>
  <c r="G272" i="4"/>
  <c r="G271" i="4"/>
  <c r="G264" i="4"/>
  <c r="G263" i="4"/>
  <c r="G262" i="4"/>
  <c r="G260" i="4"/>
  <c r="G259" i="4"/>
  <c r="H259" i="4" s="1"/>
  <c r="G258" i="4"/>
  <c r="G257" i="4"/>
  <c r="G256" i="4"/>
  <c r="G255" i="4"/>
  <c r="H255" i="4" s="1"/>
  <c r="G209" i="4"/>
  <c r="G206" i="4"/>
  <c r="G204" i="4"/>
  <c r="G198" i="4"/>
  <c r="G194" i="4"/>
  <c r="H194" i="4" s="1"/>
  <c r="G185" i="4"/>
  <c r="G183" i="4"/>
  <c r="G181" i="4"/>
  <c r="G180" i="4"/>
  <c r="G292" i="4"/>
  <c r="H292" i="4" s="1"/>
  <c r="G235" i="4"/>
  <c r="G234" i="4"/>
  <c r="H234" i="4" s="1"/>
  <c r="G223" i="4"/>
  <c r="G222" i="4"/>
  <c r="G221" i="4"/>
  <c r="G220" i="4"/>
  <c r="G219" i="4"/>
  <c r="G215" i="4"/>
  <c r="H215" i="4" s="1"/>
  <c r="G214" i="4"/>
  <c r="H214" i="4" s="1"/>
  <c r="G213" i="4"/>
  <c r="G212" i="4"/>
  <c r="G211" i="4"/>
  <c r="H211" i="4" s="1"/>
  <c r="G202" i="4"/>
  <c r="G201" i="4"/>
  <c r="G197" i="4"/>
  <c r="G191" i="4"/>
  <c r="H191" i="4" s="1"/>
  <c r="G179" i="4"/>
  <c r="H179" i="4" s="1"/>
  <c r="G193" i="4"/>
  <c r="G192" i="4"/>
  <c r="G176" i="4"/>
  <c r="G175" i="4"/>
  <c r="G174" i="4"/>
  <c r="H174" i="4" s="1"/>
  <c r="G173" i="4"/>
  <c r="G172" i="4"/>
  <c r="H172" i="4" s="1"/>
  <c r="G171" i="4"/>
  <c r="G170" i="4"/>
  <c r="H170" i="4" s="1"/>
  <c r="G169" i="4"/>
  <c r="G168" i="4"/>
  <c r="G167" i="4"/>
  <c r="G166" i="4"/>
  <c r="H144" i="4"/>
  <c r="F136" i="4"/>
  <c r="H130" i="4"/>
  <c r="G130" i="4"/>
  <c r="G12" i="4"/>
  <c r="H12" i="4" s="1"/>
  <c r="H113" i="4"/>
  <c r="H112" i="4"/>
  <c r="H111" i="4"/>
  <c r="H4" i="4"/>
  <c r="H8" i="4"/>
  <c r="H9" i="4"/>
  <c r="H104" i="4"/>
  <c r="H109" i="4"/>
  <c r="H114" i="4"/>
  <c r="H115" i="4"/>
  <c r="H120" i="4"/>
  <c r="H121" i="4"/>
  <c r="H131" i="4"/>
  <c r="H132" i="4"/>
  <c r="H133" i="4"/>
  <c r="H134" i="4"/>
  <c r="H135" i="4"/>
  <c r="H136" i="4"/>
  <c r="H140" i="4"/>
  <c r="H141" i="4"/>
  <c r="H145" i="4"/>
  <c r="H166" i="4"/>
  <c r="H167" i="4"/>
  <c r="H168" i="4"/>
  <c r="H169" i="4"/>
  <c r="H171" i="4"/>
  <c r="H173" i="4"/>
  <c r="H175" i="4"/>
  <c r="H176" i="4"/>
  <c r="H177" i="4"/>
  <c r="H178" i="4"/>
  <c r="H180" i="4"/>
  <c r="H181" i="4"/>
  <c r="H182" i="4"/>
  <c r="H183" i="4"/>
  <c r="H184" i="4"/>
  <c r="H185" i="4"/>
  <c r="H186" i="4"/>
  <c r="H187" i="4"/>
  <c r="H188" i="4"/>
  <c r="H189" i="4"/>
  <c r="H190" i="4"/>
  <c r="H192" i="4"/>
  <c r="H193" i="4"/>
  <c r="H195" i="4"/>
  <c r="H196" i="4"/>
  <c r="H197" i="4"/>
  <c r="H198" i="4"/>
  <c r="H199" i="4"/>
  <c r="H200" i="4"/>
  <c r="H201" i="4"/>
  <c r="H202" i="4"/>
  <c r="H203" i="4"/>
  <c r="H204" i="4"/>
  <c r="H205" i="4"/>
  <c r="H206" i="4"/>
  <c r="H207" i="4"/>
  <c r="H208" i="4"/>
  <c r="H209" i="4"/>
  <c r="H210" i="4"/>
  <c r="H212" i="4"/>
  <c r="H213" i="4"/>
  <c r="H216" i="4"/>
  <c r="H217" i="4"/>
  <c r="H218" i="4"/>
  <c r="H219" i="4"/>
  <c r="H220" i="4"/>
  <c r="H221" i="4"/>
  <c r="H222" i="4"/>
  <c r="H223" i="4"/>
  <c r="H224" i="4"/>
  <c r="H225" i="4"/>
  <c r="H226" i="4"/>
  <c r="H227" i="4"/>
  <c r="H228" i="4"/>
  <c r="H229" i="4"/>
  <c r="H230" i="4"/>
  <c r="H231" i="4"/>
  <c r="H232" i="4"/>
  <c r="H233" i="4"/>
  <c r="H235" i="4"/>
  <c r="H256" i="4"/>
  <c r="H257" i="4"/>
  <c r="H258" i="4"/>
  <c r="H260" i="4"/>
  <c r="H262" i="4"/>
  <c r="H263" i="4"/>
  <c r="H264" i="4"/>
  <c r="H265" i="4"/>
  <c r="H266" i="4"/>
  <c r="H267" i="4"/>
  <c r="H268" i="4"/>
  <c r="H270" i="4"/>
  <c r="H271" i="4"/>
  <c r="H272" i="4"/>
  <c r="H273" i="4"/>
  <c r="H274" i="4"/>
  <c r="H275" i="4"/>
  <c r="H278" i="4"/>
  <c r="H280" i="4"/>
  <c r="H281" i="4"/>
  <c r="H282" i="4"/>
  <c r="H285" i="4"/>
  <c r="H286" i="4"/>
  <c r="H287" i="4"/>
  <c r="H288" i="4"/>
  <c r="H294" i="4"/>
  <c r="H295" i="4"/>
  <c r="H297" i="4"/>
  <c r="H302" i="4"/>
  <c r="H304" i="4"/>
  <c r="H306" i="4"/>
  <c r="H307" i="4"/>
  <c r="H309" i="4"/>
  <c r="H310" i="4"/>
  <c r="H311" i="4"/>
  <c r="H312" i="4"/>
  <c r="H313" i="4"/>
  <c r="H314" i="4"/>
  <c r="H315" i="4"/>
  <c r="H318" i="4"/>
  <c r="H319" i="4"/>
  <c r="H320" i="4"/>
  <c r="H321" i="4"/>
  <c r="H322" i="4"/>
  <c r="H323" i="4"/>
  <c r="H339" i="4"/>
  <c r="H3" i="4"/>
  <c r="H2" i="4"/>
  <c r="D3" i="3"/>
  <c r="D5" i="3"/>
  <c r="B3" i="3"/>
  <c r="E3" i="3" s="1"/>
  <c r="B4" i="3"/>
  <c r="E4" i="3" s="1"/>
  <c r="B5" i="3"/>
  <c r="E5" i="3" s="1"/>
  <c r="B6" i="3"/>
  <c r="E6" i="3" s="1"/>
  <c r="B7" i="3"/>
  <c r="E7" i="3" s="1"/>
  <c r="B8" i="3"/>
  <c r="E8" i="3" s="1"/>
  <c r="B9" i="3"/>
  <c r="E9" i="3" s="1"/>
  <c r="B10" i="3"/>
  <c r="E10" i="3" s="1"/>
  <c r="B11" i="3"/>
  <c r="E11" i="3" s="1"/>
  <c r="B12" i="3"/>
  <c r="E12" i="3" s="1"/>
  <c r="B13" i="3"/>
  <c r="E13" i="3" s="1"/>
  <c r="B14" i="3"/>
  <c r="E14" i="3" s="1"/>
  <c r="B15" i="3"/>
  <c r="E15" i="3" s="1"/>
  <c r="B16" i="3"/>
  <c r="E16" i="3" s="1"/>
  <c r="B17" i="3"/>
  <c r="E17" i="3" s="1"/>
  <c r="B18" i="3"/>
  <c r="E18" i="3" s="1"/>
  <c r="B19" i="3"/>
  <c r="E19" i="3" s="1"/>
  <c r="B20" i="3"/>
  <c r="E20" i="3" s="1"/>
  <c r="B21" i="3"/>
  <c r="E21" i="3" s="1"/>
  <c r="B22" i="3"/>
  <c r="E22" i="3" s="1"/>
  <c r="B23" i="3"/>
  <c r="E23" i="3" s="1"/>
  <c r="B24" i="3"/>
  <c r="E24" i="3" s="1"/>
  <c r="B25" i="3"/>
  <c r="E25" i="3" s="1"/>
  <c r="B26" i="3"/>
  <c r="E26" i="3" s="1"/>
  <c r="B27" i="3"/>
  <c r="E27" i="3" s="1"/>
  <c r="B28" i="3"/>
  <c r="E28" i="3" s="1"/>
  <c r="B29" i="3"/>
  <c r="E29" i="3" s="1"/>
  <c r="B30" i="3"/>
  <c r="E30" i="3" s="1"/>
  <c r="B31" i="3"/>
  <c r="E31" i="3" s="1"/>
  <c r="B32" i="3"/>
  <c r="E32" i="3" s="1"/>
  <c r="B33" i="3"/>
  <c r="E33" i="3" s="1"/>
  <c r="B34" i="3"/>
  <c r="E34" i="3" s="1"/>
  <c r="B35" i="3"/>
  <c r="E35" i="3" s="1"/>
  <c r="B36" i="3"/>
  <c r="E36" i="3" s="1"/>
  <c r="B37" i="3"/>
  <c r="E37" i="3" s="1"/>
  <c r="B38" i="3"/>
  <c r="E38" i="3" s="1"/>
  <c r="B39" i="3"/>
  <c r="E39" i="3" s="1"/>
  <c r="B40" i="3"/>
  <c r="E40" i="3" s="1"/>
  <c r="B41" i="3"/>
  <c r="E41" i="3" s="1"/>
  <c r="B42" i="3"/>
  <c r="E42" i="3" s="1"/>
  <c r="B43" i="3"/>
  <c r="E43" i="3" s="1"/>
  <c r="B44" i="3"/>
  <c r="E44" i="3" s="1"/>
  <c r="B45" i="3"/>
  <c r="E45" i="3" s="1"/>
  <c r="B46" i="3"/>
  <c r="E46" i="3" s="1"/>
  <c r="B47" i="3"/>
  <c r="E47" i="3" s="1"/>
  <c r="B48" i="3"/>
  <c r="E48" i="3" s="1"/>
  <c r="B49" i="3"/>
  <c r="E49" i="3" s="1"/>
  <c r="B50" i="3"/>
  <c r="E50" i="3" s="1"/>
  <c r="B51" i="3"/>
  <c r="E51" i="3" s="1"/>
  <c r="B52" i="3"/>
  <c r="E52" i="3" s="1"/>
  <c r="B53" i="3"/>
  <c r="E53" i="3" s="1"/>
  <c r="B54" i="3"/>
  <c r="E54" i="3" s="1"/>
  <c r="B55" i="3"/>
  <c r="E55" i="3" s="1"/>
  <c r="B56" i="3"/>
  <c r="E56" i="3" s="1"/>
  <c r="B57" i="3"/>
  <c r="E57" i="3" s="1"/>
  <c r="B58" i="3"/>
  <c r="E58" i="3" s="1"/>
  <c r="B59" i="3"/>
  <c r="E59" i="3" s="1"/>
  <c r="B60" i="3"/>
  <c r="E60" i="3" s="1"/>
  <c r="B61" i="3"/>
  <c r="E61" i="3" s="1"/>
  <c r="B62" i="3"/>
  <c r="E62" i="3" s="1"/>
  <c r="B63" i="3"/>
  <c r="E63" i="3" s="1"/>
  <c r="B64" i="3"/>
  <c r="E64" i="3" s="1"/>
  <c r="B65" i="3"/>
  <c r="E65" i="3" s="1"/>
  <c r="B66" i="3"/>
  <c r="E66" i="3" s="1"/>
  <c r="B67" i="3"/>
  <c r="E67" i="3" s="1"/>
  <c r="B68" i="3"/>
  <c r="E68" i="3" s="1"/>
  <c r="B69" i="3"/>
  <c r="E69" i="3" s="1"/>
  <c r="B70" i="3"/>
  <c r="E70" i="3" s="1"/>
  <c r="B71" i="3"/>
  <c r="E71" i="3" s="1"/>
  <c r="B72" i="3"/>
  <c r="E72" i="3" s="1"/>
  <c r="B73" i="3"/>
  <c r="E73" i="3" s="1"/>
  <c r="B74" i="3"/>
  <c r="E74" i="3" s="1"/>
  <c r="B75" i="3"/>
  <c r="E75" i="3" s="1"/>
  <c r="B76" i="3"/>
  <c r="E76" i="3" s="1"/>
  <c r="B77" i="3"/>
  <c r="E77" i="3" s="1"/>
  <c r="B78" i="3"/>
  <c r="E78" i="3" s="1"/>
  <c r="B79" i="3"/>
  <c r="E79" i="3" s="1"/>
  <c r="B80" i="3"/>
  <c r="E80" i="3" s="1"/>
  <c r="B81" i="3"/>
  <c r="E81" i="3" s="1"/>
  <c r="B82" i="3"/>
  <c r="E82" i="3" s="1"/>
  <c r="B83" i="3"/>
  <c r="E83" i="3" s="1"/>
  <c r="B84" i="3"/>
  <c r="E84" i="3" s="1"/>
  <c r="B85" i="3"/>
  <c r="E85" i="3" s="1"/>
  <c r="B86" i="3"/>
  <c r="E86" i="3" s="1"/>
  <c r="B87" i="3"/>
  <c r="E87" i="3" s="1"/>
  <c r="B88" i="3"/>
  <c r="E88" i="3" s="1"/>
  <c r="B89" i="3"/>
  <c r="E89" i="3" s="1"/>
  <c r="B90" i="3"/>
  <c r="E90" i="3" s="1"/>
  <c r="B91" i="3"/>
  <c r="E91" i="3" s="1"/>
  <c r="B92" i="3"/>
  <c r="E92" i="3" s="1"/>
  <c r="B93" i="3"/>
  <c r="E93" i="3" s="1"/>
  <c r="B94" i="3"/>
  <c r="E94" i="3" s="1"/>
  <c r="B95" i="3"/>
  <c r="E95" i="3" s="1"/>
  <c r="B96" i="3"/>
  <c r="E96" i="3" s="1"/>
  <c r="B97" i="3"/>
  <c r="E97" i="3" s="1"/>
  <c r="B98" i="3"/>
  <c r="E98" i="3" s="1"/>
  <c r="B99" i="3"/>
  <c r="E99" i="3" s="1"/>
  <c r="B100" i="3"/>
  <c r="E100" i="3" s="1"/>
  <c r="B101" i="3"/>
  <c r="E101" i="3" s="1"/>
  <c r="B102" i="3"/>
  <c r="E102" i="3" s="1"/>
  <c r="B103" i="3"/>
  <c r="E103" i="3" s="1"/>
  <c r="B104" i="3"/>
  <c r="E104" i="3" s="1"/>
  <c r="B105" i="3"/>
  <c r="E105" i="3" s="1"/>
  <c r="B106" i="3"/>
  <c r="E106" i="3" s="1"/>
  <c r="B107" i="3"/>
  <c r="E107" i="3" s="1"/>
  <c r="B108" i="3"/>
  <c r="E108" i="3" s="1"/>
  <c r="B109" i="3"/>
  <c r="E109" i="3" s="1"/>
  <c r="B110" i="3"/>
  <c r="E110" i="3" s="1"/>
  <c r="B111" i="3"/>
  <c r="E111" i="3" s="1"/>
  <c r="B112" i="3"/>
  <c r="E112" i="3" s="1"/>
  <c r="B113" i="3"/>
  <c r="E113" i="3" s="1"/>
  <c r="B114" i="3"/>
  <c r="E114" i="3" s="1"/>
  <c r="B115" i="3"/>
  <c r="E115" i="3" s="1"/>
  <c r="B116" i="3"/>
  <c r="E116" i="3" s="1"/>
  <c r="B117" i="3"/>
  <c r="E117" i="3" s="1"/>
  <c r="B118" i="3"/>
  <c r="E118" i="3" s="1"/>
  <c r="B119" i="3"/>
  <c r="E119" i="3" s="1"/>
  <c r="B120" i="3"/>
  <c r="E120" i="3" s="1"/>
  <c r="B121" i="3"/>
  <c r="E121" i="3" s="1"/>
  <c r="B122" i="3"/>
  <c r="E122" i="3" s="1"/>
  <c r="B123" i="3"/>
  <c r="E123" i="3" s="1"/>
  <c r="B124" i="3"/>
  <c r="E124" i="3" s="1"/>
  <c r="B125" i="3"/>
  <c r="E125" i="3" s="1"/>
  <c r="B126" i="3"/>
  <c r="E126" i="3" s="1"/>
  <c r="B127" i="3"/>
  <c r="E127" i="3" s="1"/>
  <c r="B128" i="3"/>
  <c r="E128" i="3" s="1"/>
  <c r="B129" i="3"/>
  <c r="E129" i="3" s="1"/>
  <c r="B130" i="3"/>
  <c r="E130" i="3" s="1"/>
  <c r="B131" i="3"/>
  <c r="E131" i="3" s="1"/>
  <c r="B132" i="3"/>
  <c r="E132" i="3" s="1"/>
  <c r="B133" i="3"/>
  <c r="E133" i="3" s="1"/>
  <c r="B134" i="3"/>
  <c r="E134" i="3" s="1"/>
  <c r="B135" i="3"/>
  <c r="E135" i="3" s="1"/>
  <c r="B136" i="3"/>
  <c r="E136" i="3" s="1"/>
  <c r="B137" i="3"/>
  <c r="E137" i="3" s="1"/>
  <c r="B138" i="3"/>
  <c r="E138" i="3" s="1"/>
  <c r="B139" i="3"/>
  <c r="E139" i="3" s="1"/>
  <c r="B140" i="3"/>
  <c r="E140" i="3" s="1"/>
  <c r="B141" i="3"/>
  <c r="E141" i="3" s="1"/>
  <c r="B142" i="3"/>
  <c r="E142" i="3" s="1"/>
  <c r="B143" i="3"/>
  <c r="E143" i="3" s="1"/>
  <c r="B144" i="3"/>
  <c r="E144" i="3" s="1"/>
  <c r="B145" i="3"/>
  <c r="E145" i="3" s="1"/>
  <c r="B146" i="3"/>
  <c r="E146" i="3" s="1"/>
  <c r="B147" i="3"/>
  <c r="E147" i="3" s="1"/>
  <c r="B148" i="3"/>
  <c r="E148" i="3" s="1"/>
  <c r="B149" i="3"/>
  <c r="E149" i="3" s="1"/>
  <c r="B150" i="3"/>
  <c r="E150" i="3" s="1"/>
  <c r="B151" i="3"/>
  <c r="E151" i="3" s="1"/>
  <c r="B152" i="3"/>
  <c r="E152" i="3" s="1"/>
  <c r="B153" i="3"/>
  <c r="E153" i="3" s="1"/>
  <c r="B154" i="3"/>
  <c r="E154" i="3" s="1"/>
  <c r="B155" i="3"/>
  <c r="E155" i="3" s="1"/>
  <c r="B156" i="3"/>
  <c r="E156" i="3" s="1"/>
  <c r="B157" i="3"/>
  <c r="E157" i="3" s="1"/>
  <c r="B158" i="3"/>
  <c r="E158" i="3" s="1"/>
  <c r="B159" i="3"/>
  <c r="E159" i="3" s="1"/>
  <c r="B160" i="3"/>
  <c r="E160" i="3" s="1"/>
  <c r="B161" i="3"/>
  <c r="E161" i="3" s="1"/>
  <c r="B162" i="3"/>
  <c r="E162" i="3" s="1"/>
  <c r="B163" i="3"/>
  <c r="E163" i="3" s="1"/>
  <c r="B164" i="3"/>
  <c r="E164" i="3" s="1"/>
  <c r="B165" i="3"/>
  <c r="E165" i="3" s="1"/>
  <c r="B166" i="3"/>
  <c r="E166" i="3" s="1"/>
  <c r="B167" i="3"/>
  <c r="E167" i="3" s="1"/>
  <c r="B168" i="3"/>
  <c r="E168" i="3" s="1"/>
  <c r="B169" i="3"/>
  <c r="E169" i="3" s="1"/>
  <c r="B170" i="3"/>
  <c r="E170" i="3" s="1"/>
  <c r="B171" i="3"/>
  <c r="E171" i="3" s="1"/>
  <c r="B172" i="3"/>
  <c r="E172" i="3" s="1"/>
  <c r="B173" i="3"/>
  <c r="E173" i="3" s="1"/>
  <c r="B174" i="3"/>
  <c r="E174" i="3" s="1"/>
  <c r="B175" i="3"/>
  <c r="E175" i="3" s="1"/>
  <c r="B176" i="3"/>
  <c r="E176" i="3" s="1"/>
  <c r="B177" i="3"/>
  <c r="E177" i="3" s="1"/>
  <c r="B178" i="3"/>
  <c r="E178" i="3" s="1"/>
  <c r="B179" i="3"/>
  <c r="E179" i="3" s="1"/>
  <c r="B180" i="3"/>
  <c r="E180" i="3" s="1"/>
  <c r="B181" i="3"/>
  <c r="E181" i="3" s="1"/>
  <c r="B182" i="3"/>
  <c r="E182" i="3" s="1"/>
  <c r="B183" i="3"/>
  <c r="E183" i="3" s="1"/>
  <c r="B184" i="3"/>
  <c r="E184" i="3" s="1"/>
  <c r="B185" i="3"/>
  <c r="E185" i="3" s="1"/>
  <c r="B186" i="3"/>
  <c r="E186" i="3" s="1"/>
  <c r="B187" i="3"/>
  <c r="E187" i="3" s="1"/>
  <c r="B188" i="3"/>
  <c r="E188" i="3" s="1"/>
  <c r="B189" i="3"/>
  <c r="E189" i="3" s="1"/>
  <c r="B190" i="3"/>
  <c r="E190" i="3" s="1"/>
  <c r="B191" i="3"/>
  <c r="E191" i="3" s="1"/>
  <c r="B192" i="3"/>
  <c r="E192" i="3" s="1"/>
  <c r="B193" i="3"/>
  <c r="E193" i="3" s="1"/>
  <c r="B194" i="3"/>
  <c r="E194" i="3" s="1"/>
  <c r="B195" i="3"/>
  <c r="E195" i="3" s="1"/>
  <c r="B196" i="3"/>
  <c r="E196" i="3" s="1"/>
  <c r="B197" i="3"/>
  <c r="E197" i="3" s="1"/>
  <c r="B198" i="3"/>
  <c r="E198" i="3" s="1"/>
  <c r="B199" i="3"/>
  <c r="E199" i="3" s="1"/>
  <c r="B200" i="3"/>
  <c r="E200" i="3" s="1"/>
  <c r="B201" i="3"/>
  <c r="E201" i="3" s="1"/>
  <c r="B202" i="3"/>
  <c r="E202" i="3" s="1"/>
  <c r="B203" i="3"/>
  <c r="E203" i="3" s="1"/>
  <c r="B204" i="3"/>
  <c r="E204" i="3" s="1"/>
  <c r="B205" i="3"/>
  <c r="E205" i="3" s="1"/>
  <c r="B206" i="3"/>
  <c r="E206" i="3" s="1"/>
  <c r="B207" i="3"/>
  <c r="E207" i="3" s="1"/>
  <c r="B208" i="3"/>
  <c r="E208" i="3" s="1"/>
  <c r="B209" i="3"/>
  <c r="E209" i="3" s="1"/>
  <c r="B210" i="3"/>
  <c r="E210" i="3" s="1"/>
  <c r="B211" i="3"/>
  <c r="E211" i="3" s="1"/>
  <c r="B212" i="3"/>
  <c r="E212" i="3" s="1"/>
  <c r="B213" i="3"/>
  <c r="E213" i="3" s="1"/>
  <c r="B214" i="3"/>
  <c r="E214" i="3" s="1"/>
  <c r="B215" i="3"/>
  <c r="E215" i="3" s="1"/>
  <c r="B216" i="3"/>
  <c r="E216" i="3" s="1"/>
  <c r="B217" i="3"/>
  <c r="E217" i="3" s="1"/>
  <c r="B218" i="3"/>
  <c r="E218" i="3" s="1"/>
  <c r="B219" i="3"/>
  <c r="E219" i="3" s="1"/>
  <c r="B220" i="3"/>
  <c r="E220" i="3" s="1"/>
  <c r="B221" i="3"/>
  <c r="E221" i="3" s="1"/>
  <c r="B222" i="3"/>
  <c r="E222" i="3" s="1"/>
  <c r="B223" i="3"/>
  <c r="E223" i="3" s="1"/>
  <c r="B224" i="3"/>
  <c r="E224" i="3" s="1"/>
  <c r="B225" i="3"/>
  <c r="E225" i="3" s="1"/>
  <c r="B226" i="3"/>
  <c r="E226" i="3" s="1"/>
  <c r="B227" i="3"/>
  <c r="E227" i="3" s="1"/>
  <c r="B228" i="3"/>
  <c r="E228" i="3" s="1"/>
  <c r="B229" i="3"/>
  <c r="E229" i="3" s="1"/>
  <c r="B230" i="3"/>
  <c r="E230" i="3" s="1"/>
  <c r="B231" i="3"/>
  <c r="E231" i="3" s="1"/>
  <c r="B232" i="3"/>
  <c r="E232" i="3" s="1"/>
  <c r="B233" i="3"/>
  <c r="E233" i="3" s="1"/>
  <c r="B234" i="3"/>
  <c r="E234" i="3" s="1"/>
  <c r="B235" i="3"/>
  <c r="E235" i="3" s="1"/>
  <c r="B236" i="3"/>
  <c r="E236" i="3" s="1"/>
  <c r="B237" i="3"/>
  <c r="E237" i="3" s="1"/>
  <c r="B238" i="3"/>
  <c r="E238" i="3" s="1"/>
  <c r="B239" i="3"/>
  <c r="E239" i="3" s="1"/>
  <c r="B240" i="3"/>
  <c r="E240" i="3" s="1"/>
  <c r="B241" i="3"/>
  <c r="E241" i="3" s="1"/>
  <c r="B242" i="3"/>
  <c r="E242" i="3" s="1"/>
  <c r="B243" i="3"/>
  <c r="E243" i="3" s="1"/>
  <c r="B244" i="3"/>
  <c r="E244" i="3" s="1"/>
  <c r="B245" i="3"/>
  <c r="E245" i="3" s="1"/>
  <c r="B246" i="3"/>
  <c r="E246" i="3" s="1"/>
  <c r="B247" i="3"/>
  <c r="E247" i="3" s="1"/>
  <c r="B248" i="3"/>
  <c r="E248" i="3" s="1"/>
  <c r="B249" i="3"/>
  <c r="E249" i="3" s="1"/>
  <c r="B250" i="3"/>
  <c r="E250" i="3" s="1"/>
  <c r="B251" i="3"/>
  <c r="E251" i="3" s="1"/>
  <c r="B252" i="3"/>
  <c r="E252" i="3" s="1"/>
  <c r="B253" i="3"/>
  <c r="E253" i="3" s="1"/>
  <c r="B254" i="3"/>
  <c r="E254" i="3" s="1"/>
  <c r="B255" i="3"/>
  <c r="E255" i="3" s="1"/>
  <c r="B256" i="3"/>
  <c r="E256" i="3" s="1"/>
  <c r="B257" i="3"/>
  <c r="E257" i="3" s="1"/>
  <c r="B258" i="3"/>
  <c r="E258" i="3" s="1"/>
  <c r="B259" i="3"/>
  <c r="E259" i="3" s="1"/>
  <c r="B260" i="3"/>
  <c r="E260" i="3" s="1"/>
  <c r="B261" i="3"/>
  <c r="E261" i="3" s="1"/>
  <c r="B262" i="3"/>
  <c r="E262" i="3" s="1"/>
  <c r="B263" i="3"/>
  <c r="E263" i="3" s="1"/>
  <c r="B264" i="3"/>
  <c r="E264" i="3" s="1"/>
  <c r="B265" i="3"/>
  <c r="E265" i="3" s="1"/>
  <c r="B266" i="3"/>
  <c r="E266" i="3" s="1"/>
  <c r="B267" i="3"/>
  <c r="E267" i="3" s="1"/>
  <c r="B268" i="3"/>
  <c r="E268" i="3" s="1"/>
  <c r="B269" i="3"/>
  <c r="E269" i="3" s="1"/>
  <c r="B270" i="3"/>
  <c r="E270" i="3" s="1"/>
  <c r="B271" i="3"/>
  <c r="E271" i="3" s="1"/>
  <c r="B272" i="3"/>
  <c r="E272" i="3" s="1"/>
  <c r="B273" i="3"/>
  <c r="E273" i="3" s="1"/>
  <c r="B274" i="3"/>
  <c r="E274" i="3" s="1"/>
  <c r="B275" i="3"/>
  <c r="E275" i="3" s="1"/>
  <c r="B276" i="3"/>
  <c r="E276" i="3" s="1"/>
  <c r="B277" i="3"/>
  <c r="E277" i="3" s="1"/>
  <c r="B278" i="3"/>
  <c r="E278" i="3" s="1"/>
  <c r="B279" i="3"/>
  <c r="E279" i="3" s="1"/>
  <c r="B280" i="3"/>
  <c r="E280" i="3" s="1"/>
  <c r="B281" i="3"/>
  <c r="E281" i="3" s="1"/>
  <c r="B282" i="3"/>
  <c r="E282" i="3" s="1"/>
  <c r="B283" i="3"/>
  <c r="E283" i="3" s="1"/>
  <c r="B284" i="3"/>
  <c r="E284" i="3" s="1"/>
  <c r="B285" i="3"/>
  <c r="E285" i="3" s="1"/>
  <c r="B286" i="3"/>
  <c r="E286" i="3" s="1"/>
  <c r="B287" i="3"/>
  <c r="E287" i="3" s="1"/>
  <c r="B288" i="3"/>
  <c r="E288" i="3" s="1"/>
  <c r="B289" i="3"/>
  <c r="E289" i="3" s="1"/>
  <c r="B290" i="3"/>
  <c r="E290" i="3" s="1"/>
  <c r="B291" i="3"/>
  <c r="E291" i="3" s="1"/>
  <c r="B292" i="3"/>
  <c r="E292" i="3" s="1"/>
  <c r="B293" i="3"/>
  <c r="E293" i="3" s="1"/>
  <c r="B294" i="3"/>
  <c r="E294" i="3" s="1"/>
  <c r="B295" i="3"/>
  <c r="E295" i="3" s="1"/>
  <c r="B296" i="3"/>
  <c r="E296" i="3" s="1"/>
  <c r="B297" i="3"/>
  <c r="E297" i="3" s="1"/>
  <c r="B298" i="3"/>
  <c r="E298" i="3" s="1"/>
  <c r="B299" i="3"/>
  <c r="E299" i="3" s="1"/>
  <c r="B300" i="3"/>
  <c r="E300" i="3" s="1"/>
  <c r="B301" i="3"/>
  <c r="E301" i="3" s="1"/>
  <c r="B302" i="3"/>
  <c r="E302" i="3" s="1"/>
  <c r="B303" i="3"/>
  <c r="E303" i="3" s="1"/>
  <c r="B304" i="3"/>
  <c r="E304" i="3" s="1"/>
  <c r="B305" i="3"/>
  <c r="E305" i="3" s="1"/>
  <c r="B306" i="3"/>
  <c r="E306" i="3" s="1"/>
  <c r="B307" i="3"/>
  <c r="E307" i="3" s="1"/>
  <c r="B308" i="3"/>
  <c r="E308" i="3" s="1"/>
  <c r="B309" i="3"/>
  <c r="E309" i="3" s="1"/>
  <c r="B310" i="3"/>
  <c r="E310" i="3" s="1"/>
  <c r="B311" i="3"/>
  <c r="E311" i="3" s="1"/>
  <c r="B312" i="3"/>
  <c r="E312" i="3" s="1"/>
  <c r="B313" i="3"/>
  <c r="E313" i="3" s="1"/>
  <c r="B314" i="3"/>
  <c r="E314" i="3" s="1"/>
  <c r="B315" i="3"/>
  <c r="E315" i="3" s="1"/>
  <c r="B316" i="3"/>
  <c r="E316" i="3" s="1"/>
  <c r="B317" i="3"/>
  <c r="E317" i="3" s="1"/>
  <c r="B318" i="3"/>
  <c r="E318" i="3" s="1"/>
  <c r="B319" i="3"/>
  <c r="E319" i="3" s="1"/>
  <c r="B320" i="3"/>
  <c r="E320" i="3" s="1"/>
  <c r="B321" i="3"/>
  <c r="E321" i="3" s="1"/>
  <c r="B322" i="3"/>
  <c r="E322" i="3" s="1"/>
  <c r="B323" i="3"/>
  <c r="E323" i="3" s="1"/>
  <c r="B324" i="3"/>
  <c r="E324" i="3" s="1"/>
  <c r="B325" i="3"/>
  <c r="E325" i="3" s="1"/>
  <c r="B326" i="3"/>
  <c r="E326" i="3" s="1"/>
  <c r="B327" i="3"/>
  <c r="E327" i="3" s="1"/>
  <c r="B328" i="3"/>
  <c r="E328" i="3" s="1"/>
  <c r="B329" i="3"/>
  <c r="E329" i="3" s="1"/>
  <c r="B330" i="3"/>
  <c r="E330" i="3" s="1"/>
  <c r="B331" i="3"/>
  <c r="E331" i="3" s="1"/>
  <c r="B332" i="3"/>
  <c r="E332" i="3" s="1"/>
  <c r="B333" i="3"/>
  <c r="E333" i="3" s="1"/>
  <c r="B334" i="3"/>
  <c r="E334" i="3" s="1"/>
  <c r="B335" i="3"/>
  <c r="E335" i="3" s="1"/>
  <c r="B336" i="3"/>
  <c r="E336" i="3" s="1"/>
  <c r="B337" i="3"/>
  <c r="E337" i="3" s="1"/>
  <c r="B338" i="3"/>
  <c r="E338" i="3" s="1"/>
  <c r="B339" i="3"/>
  <c r="E339" i="3" s="1"/>
  <c r="B340" i="3"/>
  <c r="E340" i="3" s="1"/>
  <c r="B341" i="3"/>
  <c r="E341" i="3" s="1"/>
  <c r="B342" i="3"/>
  <c r="E342" i="3" s="1"/>
  <c r="B343" i="3"/>
  <c r="E343" i="3" s="1"/>
  <c r="B344" i="3"/>
  <c r="E344" i="3" s="1"/>
  <c r="B345" i="3"/>
  <c r="E345" i="3" s="1"/>
  <c r="B346" i="3"/>
  <c r="E346" i="3" s="1"/>
  <c r="B347" i="3"/>
  <c r="E347" i="3" s="1"/>
  <c r="B348" i="3"/>
  <c r="E348" i="3" s="1"/>
  <c r="B349" i="3"/>
  <c r="E349" i="3" s="1"/>
  <c r="B350" i="3"/>
  <c r="E350" i="3" s="1"/>
  <c r="B351" i="3"/>
  <c r="E351" i="3" s="1"/>
  <c r="B352" i="3"/>
  <c r="E352" i="3" s="1"/>
  <c r="B353" i="3"/>
  <c r="E353" i="3" s="1"/>
  <c r="B354" i="3"/>
  <c r="E354" i="3" s="1"/>
  <c r="B355" i="3"/>
  <c r="E355" i="3" s="1"/>
  <c r="B356" i="3"/>
  <c r="E356" i="3" s="1"/>
  <c r="B357" i="3"/>
  <c r="E357" i="3" s="1"/>
  <c r="B358" i="3"/>
  <c r="E358" i="3" s="1"/>
  <c r="B359" i="3"/>
  <c r="E359" i="3" s="1"/>
  <c r="B360" i="3"/>
  <c r="E360" i="3" s="1"/>
  <c r="B361" i="3"/>
  <c r="E361" i="3" s="1"/>
  <c r="B362" i="3"/>
  <c r="E362" i="3" s="1"/>
  <c r="B363" i="3"/>
  <c r="E363" i="3" s="1"/>
  <c r="B364" i="3"/>
  <c r="E364" i="3" s="1"/>
  <c r="B365" i="3"/>
  <c r="E365" i="3" s="1"/>
  <c r="B366" i="3"/>
  <c r="E366" i="3" s="1"/>
  <c r="B367" i="3"/>
  <c r="E367" i="3" s="1"/>
  <c r="B368" i="3"/>
  <c r="E368" i="3" s="1"/>
  <c r="B369" i="3"/>
  <c r="E369" i="3" s="1"/>
  <c r="B370" i="3"/>
  <c r="E370" i="3" s="1"/>
  <c r="B371" i="3"/>
  <c r="E371" i="3" s="1"/>
  <c r="B372" i="3"/>
  <c r="E372" i="3" s="1"/>
  <c r="B373" i="3"/>
  <c r="E373" i="3" s="1"/>
  <c r="B374" i="3"/>
  <c r="E374" i="3" s="1"/>
  <c r="B375" i="3"/>
  <c r="E375" i="3" s="1"/>
  <c r="B376" i="3"/>
  <c r="E376" i="3" s="1"/>
  <c r="B377" i="3"/>
  <c r="E377" i="3" s="1"/>
  <c r="B378" i="3"/>
  <c r="E378" i="3" s="1"/>
  <c r="B379" i="3"/>
  <c r="E379" i="3" s="1"/>
  <c r="B380" i="3"/>
  <c r="E380" i="3" s="1"/>
  <c r="B381" i="3"/>
  <c r="E381" i="3" s="1"/>
  <c r="B382" i="3"/>
  <c r="E382" i="3" s="1"/>
  <c r="B383" i="3"/>
  <c r="E383" i="3" s="1"/>
  <c r="B384" i="3"/>
  <c r="E384" i="3" s="1"/>
  <c r="B385" i="3"/>
  <c r="E385" i="3" s="1"/>
  <c r="B386" i="3"/>
  <c r="E386" i="3" s="1"/>
  <c r="B387" i="3"/>
  <c r="E387" i="3" s="1"/>
  <c r="B388" i="3"/>
  <c r="E388" i="3" s="1"/>
  <c r="B389" i="3"/>
  <c r="E389" i="3" s="1"/>
  <c r="B390" i="3"/>
  <c r="E390" i="3" s="1"/>
  <c r="B391" i="3"/>
  <c r="E391" i="3" s="1"/>
  <c r="B392" i="3"/>
  <c r="E392" i="3" s="1"/>
  <c r="B393" i="3"/>
  <c r="E393" i="3" s="1"/>
  <c r="B394" i="3"/>
  <c r="E394" i="3" s="1"/>
  <c r="B395" i="3"/>
  <c r="E395" i="3" s="1"/>
  <c r="B396" i="3"/>
  <c r="E396" i="3" s="1"/>
  <c r="B397" i="3"/>
  <c r="E397" i="3" s="1"/>
  <c r="B398" i="3"/>
  <c r="E398" i="3" s="1"/>
  <c r="B399" i="3"/>
  <c r="E399" i="3" s="1"/>
  <c r="B400" i="3"/>
  <c r="E400" i="3" s="1"/>
  <c r="B401" i="3"/>
  <c r="E401" i="3" s="1"/>
  <c r="B402" i="3"/>
  <c r="E402" i="3" s="1"/>
  <c r="B403" i="3"/>
  <c r="E403" i="3" s="1"/>
  <c r="B404" i="3"/>
  <c r="E404" i="3" s="1"/>
  <c r="B405" i="3"/>
  <c r="E405" i="3" s="1"/>
  <c r="B406" i="3"/>
  <c r="E406" i="3" s="1"/>
  <c r="B407" i="3"/>
  <c r="E407" i="3" s="1"/>
  <c r="B408" i="3"/>
  <c r="E408" i="3" s="1"/>
  <c r="B409" i="3"/>
  <c r="E409" i="3" s="1"/>
  <c r="B410" i="3"/>
  <c r="E410" i="3" s="1"/>
  <c r="B411" i="3"/>
  <c r="E411" i="3" s="1"/>
  <c r="B412" i="3"/>
  <c r="E412" i="3" s="1"/>
  <c r="B413" i="3"/>
  <c r="E413" i="3" s="1"/>
  <c r="B414" i="3"/>
  <c r="E414" i="3" s="1"/>
  <c r="B415" i="3"/>
  <c r="E415" i="3" s="1"/>
  <c r="B416" i="3"/>
  <c r="E416" i="3" s="1"/>
  <c r="B417" i="3"/>
  <c r="E417" i="3" s="1"/>
  <c r="B418" i="3"/>
  <c r="E418" i="3" s="1"/>
  <c r="B419" i="3"/>
  <c r="E419" i="3" s="1"/>
  <c r="B420" i="3"/>
  <c r="E420" i="3" s="1"/>
  <c r="B421" i="3"/>
  <c r="E421" i="3" s="1"/>
  <c r="B422" i="3"/>
  <c r="E422" i="3" s="1"/>
  <c r="B423" i="3"/>
  <c r="E423" i="3" s="1"/>
  <c r="B424" i="3"/>
  <c r="E424" i="3" s="1"/>
  <c r="B425" i="3"/>
  <c r="E425" i="3" s="1"/>
  <c r="B426" i="3"/>
  <c r="E426" i="3" s="1"/>
  <c r="B427" i="3"/>
  <c r="E427" i="3" s="1"/>
  <c r="B428" i="3"/>
  <c r="E428" i="3" s="1"/>
  <c r="B429" i="3"/>
  <c r="E429" i="3" s="1"/>
  <c r="B430" i="3"/>
  <c r="E430" i="3" s="1"/>
  <c r="B431" i="3"/>
  <c r="E431" i="3" s="1"/>
  <c r="B432" i="3"/>
  <c r="E432" i="3" s="1"/>
  <c r="B433" i="3"/>
  <c r="E433" i="3" s="1"/>
  <c r="B434" i="3"/>
  <c r="E434" i="3" s="1"/>
  <c r="B435" i="3"/>
  <c r="E435" i="3" s="1"/>
  <c r="B436" i="3"/>
  <c r="E436" i="3" s="1"/>
  <c r="B437" i="3"/>
  <c r="E437" i="3" s="1"/>
  <c r="B438" i="3"/>
  <c r="E438" i="3" s="1"/>
  <c r="B439" i="3"/>
  <c r="E439" i="3" s="1"/>
  <c r="B440" i="3"/>
  <c r="E440" i="3" s="1"/>
  <c r="B441" i="3"/>
  <c r="E441" i="3" s="1"/>
  <c r="B442" i="3"/>
  <c r="E442" i="3" s="1"/>
  <c r="B443" i="3"/>
  <c r="E443" i="3" s="1"/>
  <c r="B444" i="3"/>
  <c r="E444" i="3" s="1"/>
  <c r="B445" i="3"/>
  <c r="E445" i="3" s="1"/>
  <c r="B446" i="3"/>
  <c r="E446" i="3" s="1"/>
  <c r="B447" i="3"/>
  <c r="E447" i="3" s="1"/>
  <c r="B448" i="3"/>
  <c r="E448" i="3" s="1"/>
  <c r="B449" i="3"/>
  <c r="E449" i="3" s="1"/>
  <c r="B450" i="3"/>
  <c r="E450" i="3" s="1"/>
  <c r="B451" i="3"/>
  <c r="E451" i="3" s="1"/>
  <c r="B452" i="3"/>
  <c r="E452" i="3" s="1"/>
  <c r="B453" i="3"/>
  <c r="E453" i="3" s="1"/>
  <c r="B454" i="3"/>
  <c r="E454" i="3" s="1"/>
  <c r="B455" i="3"/>
  <c r="E455" i="3" s="1"/>
  <c r="B456" i="3"/>
  <c r="E456" i="3" s="1"/>
  <c r="B457" i="3"/>
  <c r="E457" i="3" s="1"/>
  <c r="B458" i="3"/>
  <c r="E458" i="3" s="1"/>
  <c r="B459" i="3"/>
  <c r="E459" i="3" s="1"/>
  <c r="B460" i="3"/>
  <c r="E460" i="3" s="1"/>
  <c r="B461" i="3"/>
  <c r="E461" i="3" s="1"/>
  <c r="B462" i="3"/>
  <c r="E462" i="3" s="1"/>
  <c r="B463" i="3"/>
  <c r="E463" i="3" s="1"/>
  <c r="B464" i="3"/>
  <c r="E464" i="3" s="1"/>
  <c r="B465" i="3"/>
  <c r="E465" i="3" s="1"/>
  <c r="B466" i="3"/>
  <c r="E466" i="3" s="1"/>
  <c r="B467" i="3"/>
  <c r="E467" i="3" s="1"/>
  <c r="B468" i="3"/>
  <c r="E468" i="3" s="1"/>
  <c r="B469" i="3"/>
  <c r="E469" i="3" s="1"/>
  <c r="B470" i="3"/>
  <c r="E470" i="3" s="1"/>
  <c r="B471" i="3"/>
  <c r="E471" i="3" s="1"/>
  <c r="B472" i="3"/>
  <c r="E472" i="3" s="1"/>
  <c r="B473" i="3"/>
  <c r="E473" i="3" s="1"/>
  <c r="B474" i="3"/>
  <c r="E474" i="3" s="1"/>
  <c r="B475" i="3"/>
  <c r="E475" i="3" s="1"/>
  <c r="B476" i="3"/>
  <c r="E476" i="3" s="1"/>
  <c r="B477" i="3"/>
  <c r="E477" i="3" s="1"/>
  <c r="B478" i="3"/>
  <c r="E478" i="3" s="1"/>
  <c r="B479" i="3"/>
  <c r="E479" i="3" s="1"/>
  <c r="B480" i="3"/>
  <c r="E480" i="3" s="1"/>
  <c r="B481" i="3"/>
  <c r="E481" i="3" s="1"/>
  <c r="B482" i="3"/>
  <c r="E482" i="3" s="1"/>
  <c r="B483" i="3"/>
  <c r="E483" i="3" s="1"/>
  <c r="B484" i="3"/>
  <c r="E484" i="3" s="1"/>
  <c r="B485" i="3"/>
  <c r="E485" i="3" s="1"/>
  <c r="B486" i="3"/>
  <c r="E486" i="3" s="1"/>
  <c r="B487" i="3"/>
  <c r="E487" i="3" s="1"/>
  <c r="B488" i="3"/>
  <c r="E488" i="3" s="1"/>
  <c r="B489" i="3"/>
  <c r="E489" i="3" s="1"/>
  <c r="B490" i="3"/>
  <c r="E490" i="3" s="1"/>
  <c r="B491" i="3"/>
  <c r="E491" i="3" s="1"/>
  <c r="B492" i="3"/>
  <c r="E492" i="3" s="1"/>
  <c r="B493" i="3"/>
  <c r="E493" i="3" s="1"/>
  <c r="B494" i="3"/>
  <c r="E494" i="3" s="1"/>
  <c r="B495" i="3"/>
  <c r="E495" i="3" s="1"/>
  <c r="B496" i="3"/>
  <c r="E496" i="3" s="1"/>
  <c r="B497" i="3"/>
  <c r="E497" i="3" s="1"/>
  <c r="B498" i="3"/>
  <c r="E498" i="3" s="1"/>
  <c r="B499" i="3"/>
  <c r="E499" i="3" s="1"/>
  <c r="B500" i="3"/>
  <c r="E500" i="3" s="1"/>
  <c r="B501" i="3"/>
  <c r="E501" i="3" s="1"/>
  <c r="B502" i="3"/>
  <c r="E502" i="3" s="1"/>
  <c r="B503" i="3"/>
  <c r="E503" i="3" s="1"/>
  <c r="B504" i="3"/>
  <c r="E504" i="3" s="1"/>
  <c r="B505" i="3"/>
  <c r="E505" i="3" s="1"/>
  <c r="B506" i="3"/>
  <c r="E506" i="3" s="1"/>
  <c r="B507" i="3"/>
  <c r="E507" i="3" s="1"/>
  <c r="B2" i="3"/>
  <c r="E2" i="3" s="1"/>
  <c r="D4"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2" i="3"/>
  <c r="F248" i="1"/>
  <c r="F116" i="1"/>
  <c r="F60" i="1"/>
  <c r="F50" i="1"/>
  <c r="I2" i="5" l="1"/>
  <c r="I6" i="5"/>
  <c r="I10" i="5"/>
  <c r="I14" i="5"/>
  <c r="I19" i="5"/>
  <c r="I23" i="5"/>
  <c r="I27" i="5"/>
  <c r="I31" i="5"/>
  <c r="I35" i="5"/>
  <c r="I39" i="5"/>
  <c r="I43" i="5"/>
  <c r="I47" i="5"/>
  <c r="I51" i="5"/>
  <c r="I54" i="5"/>
  <c r="I58" i="5"/>
  <c r="I62" i="5"/>
  <c r="I66" i="5"/>
  <c r="I70" i="5"/>
  <c r="I74" i="5"/>
  <c r="I78" i="5"/>
  <c r="I82" i="5"/>
  <c r="I85" i="5"/>
  <c r="I89" i="5"/>
  <c r="I93" i="5"/>
  <c r="I97" i="5"/>
  <c r="I101" i="5"/>
  <c r="I106" i="5"/>
  <c r="I110" i="5"/>
  <c r="I114" i="5"/>
  <c r="I118" i="5"/>
  <c r="I122" i="5"/>
  <c r="I126" i="5"/>
  <c r="I130" i="5"/>
  <c r="I134" i="5"/>
  <c r="I138" i="5"/>
  <c r="I142" i="5"/>
  <c r="I146" i="5"/>
  <c r="I150" i="5"/>
  <c r="I154" i="5"/>
  <c r="I158" i="5"/>
  <c r="I162" i="5"/>
  <c r="I166" i="5"/>
  <c r="I170" i="5"/>
  <c r="I174" i="5"/>
  <c r="I178" i="5"/>
  <c r="I182" i="5"/>
  <c r="I186" i="5"/>
  <c r="I190" i="5"/>
  <c r="I194" i="5"/>
  <c r="I198" i="5"/>
  <c r="I202" i="5"/>
  <c r="I206" i="5"/>
  <c r="I210" i="5"/>
  <c r="I214" i="5"/>
  <c r="I218" i="5"/>
  <c r="I222" i="5"/>
  <c r="I226" i="5"/>
  <c r="I230" i="5"/>
  <c r="I234" i="5"/>
  <c r="I238" i="5"/>
  <c r="I242" i="5"/>
  <c r="I246" i="5"/>
  <c r="I250" i="5"/>
  <c r="I254" i="5"/>
  <c r="I258" i="5"/>
  <c r="I262" i="5"/>
  <c r="I3" i="5"/>
  <c r="I7" i="5"/>
  <c r="I11" i="5"/>
  <c r="I15" i="5"/>
  <c r="I20" i="5"/>
  <c r="I24" i="5"/>
  <c r="I28" i="5"/>
  <c r="I32" i="5"/>
  <c r="I36" i="5"/>
  <c r="I40" i="5"/>
  <c r="I44" i="5"/>
  <c r="I48" i="5"/>
  <c r="I52" i="5"/>
  <c r="I55" i="5"/>
  <c r="I59" i="5"/>
  <c r="I63" i="5"/>
  <c r="I67" i="5"/>
  <c r="I71" i="5"/>
  <c r="I75" i="5"/>
  <c r="I79" i="5"/>
  <c r="I83" i="5"/>
  <c r="I86" i="5"/>
  <c r="I90" i="5"/>
  <c r="I94" i="5"/>
  <c r="I98" i="5"/>
  <c r="I103" i="5"/>
  <c r="I107" i="5"/>
  <c r="I111" i="5"/>
  <c r="I115" i="5"/>
  <c r="I119" i="5"/>
  <c r="I123" i="5"/>
  <c r="I127" i="5"/>
  <c r="I131" i="5"/>
  <c r="I135" i="5"/>
  <c r="I139" i="5"/>
  <c r="I143" i="5"/>
  <c r="I147" i="5"/>
  <c r="I151" i="5"/>
  <c r="I155" i="5"/>
  <c r="I159" i="5"/>
  <c r="I163" i="5"/>
  <c r="I167" i="5"/>
  <c r="I171" i="5"/>
  <c r="I175" i="5"/>
  <c r="I179" i="5"/>
  <c r="I183" i="5"/>
  <c r="I187" i="5"/>
  <c r="I191" i="5"/>
  <c r="I195" i="5"/>
  <c r="I199" i="5"/>
  <c r="I203" i="5"/>
  <c r="I207" i="5"/>
  <c r="I211" i="5"/>
  <c r="I215" i="5"/>
  <c r="I219" i="5"/>
  <c r="I223" i="5"/>
  <c r="I227" i="5"/>
  <c r="I231" i="5"/>
  <c r="I235" i="5"/>
  <c r="I239" i="5"/>
  <c r="I243" i="5"/>
  <c r="I247" i="5"/>
  <c r="I251" i="5"/>
  <c r="I255" i="5"/>
  <c r="I259" i="5"/>
  <c r="I263" i="5"/>
  <c r="I4" i="5"/>
  <c r="I8" i="5"/>
  <c r="I12" i="5"/>
  <c r="I16" i="5"/>
  <c r="I21" i="5"/>
  <c r="I25" i="5"/>
  <c r="I29" i="5"/>
  <c r="I33" i="5"/>
  <c r="I37" i="5"/>
  <c r="I41" i="5"/>
  <c r="I45" i="5"/>
  <c r="I49" i="5"/>
  <c r="I56" i="5"/>
  <c r="I60" i="5"/>
  <c r="I64" i="5"/>
  <c r="I68" i="5"/>
  <c r="I72" i="5"/>
  <c r="I76" i="5"/>
  <c r="I80" i="5"/>
  <c r="I84" i="5"/>
  <c r="I87" i="5"/>
  <c r="I91" i="5"/>
  <c r="I95" i="5"/>
  <c r="I99" i="5"/>
  <c r="I104" i="5"/>
  <c r="I108" i="5"/>
  <c r="I112" i="5"/>
  <c r="I116" i="5"/>
  <c r="I120" i="5"/>
  <c r="I124" i="5"/>
  <c r="I128" i="5"/>
  <c r="I132" i="5"/>
  <c r="I136" i="5"/>
  <c r="I140" i="5"/>
  <c r="I144" i="5"/>
  <c r="I148" i="5"/>
  <c r="I152" i="5"/>
  <c r="I156" i="5"/>
  <c r="I160" i="5"/>
  <c r="I164" i="5"/>
  <c r="I168" i="5"/>
  <c r="I172" i="5"/>
  <c r="I176" i="5"/>
  <c r="I180" i="5"/>
  <c r="I184" i="5"/>
  <c r="I188" i="5"/>
  <c r="I192" i="5"/>
  <c r="I196" i="5"/>
  <c r="I200" i="5"/>
  <c r="I204" i="5"/>
  <c r="I208" i="5"/>
  <c r="I212" i="5"/>
  <c r="I216" i="5"/>
  <c r="I220" i="5"/>
  <c r="I224" i="5"/>
  <c r="I228" i="5"/>
  <c r="I232" i="5"/>
  <c r="I236" i="5"/>
  <c r="I240" i="5"/>
  <c r="I244" i="5"/>
  <c r="I248" i="5"/>
  <c r="I252" i="5"/>
  <c r="I256" i="5"/>
  <c r="I260" i="5"/>
  <c r="I264" i="5"/>
  <c r="I5" i="5"/>
  <c r="I9" i="5"/>
  <c r="I13" i="5"/>
  <c r="I17" i="5"/>
  <c r="I22" i="5"/>
  <c r="I26" i="5"/>
  <c r="I30" i="5"/>
  <c r="I34" i="5"/>
  <c r="I38" i="5"/>
  <c r="I42" i="5"/>
  <c r="I46" i="5"/>
  <c r="I50" i="5"/>
  <c r="I53" i="5"/>
  <c r="I57" i="5"/>
  <c r="I61" i="5"/>
  <c r="I65" i="5"/>
  <c r="I69" i="5"/>
  <c r="I73" i="5"/>
  <c r="I77" i="5"/>
  <c r="I81" i="5"/>
  <c r="I88" i="5"/>
  <c r="I92" i="5"/>
  <c r="I96" i="5"/>
  <c r="I100" i="5"/>
  <c r="I105" i="5"/>
  <c r="I109" i="5"/>
  <c r="I113" i="5"/>
  <c r="I117" i="5"/>
  <c r="I121" i="5"/>
  <c r="I125" i="5"/>
  <c r="I129" i="5"/>
  <c r="I133" i="5"/>
  <c r="I137" i="5"/>
  <c r="I141" i="5"/>
  <c r="I145" i="5"/>
  <c r="I149" i="5"/>
  <c r="I153" i="5"/>
  <c r="I157" i="5"/>
  <c r="I161" i="5"/>
  <c r="I165" i="5"/>
  <c r="I169" i="5"/>
  <c r="I173" i="5"/>
  <c r="I177" i="5"/>
  <c r="I181" i="5"/>
  <c r="I185" i="5"/>
  <c r="I189" i="5"/>
  <c r="I193" i="5"/>
  <c r="I197" i="5"/>
  <c r="I201" i="5"/>
  <c r="I205" i="5"/>
  <c r="I209" i="5"/>
  <c r="I213" i="5"/>
  <c r="I217" i="5"/>
  <c r="I221" i="5"/>
  <c r="I225" i="5"/>
  <c r="I229" i="5"/>
  <c r="I233" i="5"/>
  <c r="I237" i="5"/>
  <c r="I241" i="5"/>
  <c r="I245" i="5"/>
  <c r="I249" i="5"/>
  <c r="I253" i="5"/>
  <c r="I257" i="5"/>
  <c r="I261" i="5"/>
  <c r="I102" i="5"/>
  <c r="F695" i="1"/>
  <c r="F691" i="1"/>
  <c r="F689" i="1"/>
  <c r="F688" i="1"/>
  <c r="F674" i="1"/>
  <c r="F670" i="1"/>
  <c r="F669" i="1"/>
  <c r="F668" i="1"/>
  <c r="F667" i="1"/>
  <c r="F664" i="1"/>
  <c r="F663" i="1"/>
  <c r="F662" i="1"/>
  <c r="F661" i="1"/>
  <c r="F658" i="1"/>
  <c r="F656" i="1"/>
  <c r="F647" i="1"/>
  <c r="F642" i="1"/>
  <c r="F641" i="1"/>
  <c r="F640" i="1"/>
  <c r="F639" i="1"/>
  <c r="F634" i="1"/>
  <c r="F633" i="1"/>
  <c r="F632" i="1"/>
  <c r="F631" i="1"/>
  <c r="F623" i="1"/>
  <c r="F621" i="1"/>
  <c r="F620" i="1"/>
  <c r="F614" i="1"/>
  <c r="F610" i="1"/>
  <c r="F605" i="1"/>
  <c r="F604" i="1"/>
  <c r="F603" i="1"/>
  <c r="F601" i="1"/>
  <c r="F600" i="1"/>
  <c r="F599" i="1"/>
  <c r="F598" i="1"/>
  <c r="F597" i="1"/>
  <c r="F596" i="1"/>
  <c r="F595" i="1"/>
  <c r="F594" i="1"/>
  <c r="F593" i="1"/>
  <c r="F592" i="1"/>
  <c r="F591" i="1"/>
  <c r="F590" i="1"/>
  <c r="F589" i="1"/>
  <c r="F588" i="1"/>
  <c r="F587" i="1"/>
  <c r="F586" i="1"/>
  <c r="F585" i="1"/>
  <c r="F584" i="1"/>
  <c r="F583" i="1"/>
  <c r="F582" i="1"/>
  <c r="F581" i="1"/>
  <c r="F580" i="1"/>
  <c r="F579"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48" i="1"/>
  <c r="F537" i="1"/>
  <c r="F536" i="1"/>
  <c r="F535" i="1"/>
  <c r="F534" i="1"/>
  <c r="F533" i="1"/>
  <c r="F532" i="1"/>
  <c r="F531" i="1"/>
  <c r="F530" i="1"/>
  <c r="F529" i="1"/>
  <c r="F528" i="1"/>
  <c r="F527" i="1"/>
  <c r="F524" i="1"/>
  <c r="F522"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89" i="1"/>
  <c r="F488" i="1"/>
  <c r="F487" i="1"/>
  <c r="F486" i="1"/>
  <c r="F485" i="1"/>
  <c r="F484" i="1"/>
  <c r="F483" i="1"/>
  <c r="F482" i="1"/>
  <c r="F481" i="1"/>
  <c r="F480" i="1"/>
  <c r="F479" i="1"/>
  <c r="F478" i="1"/>
  <c r="F477" i="1"/>
  <c r="F475" i="1"/>
  <c r="F474" i="1"/>
  <c r="F470" i="1"/>
  <c r="F465" i="1"/>
  <c r="F464" i="1"/>
  <c r="F463" i="1"/>
  <c r="F462" i="1"/>
  <c r="F461" i="1"/>
  <c r="F459" i="1"/>
  <c r="F458" i="1"/>
  <c r="F457" i="1"/>
  <c r="F456" i="1"/>
  <c r="F455" i="1"/>
  <c r="F454" i="1"/>
  <c r="F453" i="1"/>
  <c r="F452" i="1"/>
  <c r="F451" i="1"/>
  <c r="F450" i="1"/>
  <c r="F448" i="1"/>
  <c r="F446" i="1"/>
  <c r="F443" i="1"/>
  <c r="F442" i="1"/>
  <c r="F441" i="1"/>
  <c r="F440" i="1"/>
  <c r="F434" i="1"/>
  <c r="F420" i="1"/>
  <c r="F419"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1" i="1"/>
  <c r="F270" i="1"/>
  <c r="F269" i="1"/>
  <c r="F268" i="1"/>
  <c r="F267" i="1"/>
  <c r="F266" i="1"/>
  <c r="F265" i="1"/>
  <c r="F264" i="1"/>
  <c r="F263" i="1"/>
  <c r="F262" i="1"/>
  <c r="F261" i="1"/>
  <c r="F260" i="1"/>
  <c r="F257" i="1"/>
  <c r="F256" i="1"/>
  <c r="F255" i="1"/>
  <c r="F254" i="1"/>
  <c r="F253" i="1"/>
  <c r="F251" i="1"/>
  <c r="F249" i="1"/>
  <c r="F247" i="1"/>
  <c r="F246" i="1"/>
  <c r="F245" i="1"/>
  <c r="F244" i="1"/>
  <c r="F240" i="1"/>
  <c r="F239" i="1"/>
  <c r="F238" i="1"/>
  <c r="F237" i="1"/>
  <c r="F236" i="1"/>
  <c r="F235" i="1"/>
  <c r="F234" i="1"/>
  <c r="F233" i="1"/>
  <c r="F232" i="1"/>
  <c r="F231" i="1"/>
  <c r="F228" i="1"/>
  <c r="F225" i="1"/>
  <c r="F224" i="1"/>
  <c r="F223" i="1"/>
  <c r="F222" i="1"/>
  <c r="F219" i="1"/>
  <c r="F218" i="1"/>
  <c r="F217" i="1"/>
  <c r="F216" i="1"/>
  <c r="F215" i="1"/>
  <c r="F214" i="1"/>
  <c r="F213" i="1"/>
  <c r="F212" i="1"/>
  <c r="F207" i="1"/>
  <c r="F206" i="1"/>
  <c r="F205" i="1"/>
  <c r="F204" i="1"/>
  <c r="F203" i="1"/>
  <c r="F201" i="1"/>
  <c r="F200" i="1"/>
  <c r="F198" i="1"/>
  <c r="F197" i="1"/>
  <c r="F196" i="1"/>
  <c r="F195" i="1"/>
  <c r="F194" i="1"/>
  <c r="F190" i="1"/>
  <c r="F188" i="1"/>
  <c r="F187" i="1"/>
  <c r="F186" i="1"/>
  <c r="F185" i="1"/>
  <c r="F184" i="1"/>
  <c r="F183" i="1"/>
  <c r="F182" i="1"/>
  <c r="F181" i="1"/>
  <c r="F180" i="1"/>
  <c r="F179" i="1"/>
  <c r="F178" i="1"/>
  <c r="F174" i="1"/>
  <c r="F173" i="1"/>
  <c r="F172" i="1"/>
  <c r="F171" i="1"/>
  <c r="F170" i="1"/>
  <c r="F169" i="1"/>
  <c r="F168" i="1"/>
  <c r="F167" i="1"/>
  <c r="F166" i="1"/>
  <c r="F165" i="1"/>
  <c r="F164" i="1"/>
  <c r="F163" i="1"/>
  <c r="F162" i="1"/>
  <c r="F161" i="1"/>
  <c r="F160" i="1"/>
  <c r="F152" i="1"/>
  <c r="F145" i="1"/>
  <c r="F144" i="1"/>
  <c r="F142" i="1"/>
  <c r="F141" i="1"/>
  <c r="F140" i="1"/>
  <c r="F139" i="1"/>
  <c r="F138" i="1"/>
  <c r="F137" i="1"/>
  <c r="F125" i="1"/>
  <c r="F122" i="1"/>
  <c r="F121" i="1"/>
  <c r="F120" i="1"/>
  <c r="F118" i="1"/>
  <c r="F117" i="1"/>
  <c r="F115" i="1"/>
  <c r="F114"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59" i="1"/>
  <c r="F58" i="1"/>
  <c r="F57" i="1"/>
  <c r="F56" i="1"/>
  <c r="F55" i="1"/>
  <c r="F54" i="1"/>
  <c r="F53" i="1"/>
  <c r="F52" i="1"/>
  <c r="F51"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7" i="1"/>
  <c r="F16" i="1"/>
  <c r="F15" i="1"/>
  <c r="F14" i="1"/>
  <c r="F13" i="1"/>
  <c r="F12" i="1"/>
  <c r="F11" i="1"/>
  <c r="F10" i="1"/>
  <c r="F9" i="1"/>
  <c r="F8" i="1"/>
  <c r="F7" i="1"/>
  <c r="F6" i="1"/>
  <c r="F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tc={5037A510-32E3-0A41-BBBB-8F4D0A6032A2}</author>
    <author>tc={B2F4E629-54C4-3A41-BEB1-7040D0EB9091}</author>
    <author>tc={E3E48E08-582A-BA4F-8541-C220D7EB45A7}</author>
    <author>tc={811121F2-3FE1-CE42-BC26-08F057322195}</author>
    <author>tc={9FE21EFE-CB7C-5D40-9A48-4361226EE501}</author>
    <author>tc={339D0179-6A48-F749-A678-4C12583656CE}</author>
    <author>tc={1CDC7ECD-DE1A-6B4A-A202-2BDC1AEF1C34}</author>
    <author>tc={B72E5434-F878-FD4B-B6AD-E0AB8E7B1CCB}</author>
    <author>tc={4F0613ED-9FFF-7B41-A744-DCE2939C7A0D}</author>
    <author>tc={10DA6AE2-EBF7-2346-999C-C1DBC3AB55C3}</author>
    <author>tc={A203E19D-8DFB-0442-AD17-6D21C75DA414}</author>
    <author>tc={3279081A-ECA9-9644-8150-B8D5100023B5}</author>
    <author>tc={FB6A30EC-F449-F240-8C9C-1919FDDB9C55}</author>
    <author>tc={F5EB36EB-3E95-E843-801D-B3B16B23566F}</author>
    <author>tc={03911A36-1008-1741-90BC-AD180FA730B3}</author>
    <author>tc={726555A2-9F93-DF4C-95B7-65598CFBA954}</author>
    <author>tc={CF467856-0C03-5843-A318-59F23BBC3466}</author>
    <author>tc={FA96D607-0798-2D40-98EE-63A720DED29C}</author>
    <author>tc={360C87D5-F527-F642-B4FA-DF98D6020FC9}</author>
    <author>tc={16153493-A20D-DD46-A25D-72B5698A77DE}</author>
    <author>tc={4A1E0BB9-8E73-174F-82F1-CC46511E5945}</author>
    <author>tc={A842C691-1A9E-9F4B-8F37-4F69D98436F7}</author>
    <author>tc={B8D7DC86-BFFC-AA44-9FFC-478EB9073E38}</author>
    <author>tc={A6E9A153-0F63-5340-8048-1F5F9D4E4C1A}</author>
    <author>tc={D54F4B02-D662-2647-A745-059C84E864AE}</author>
    <author>tc={2E0BAFEC-B58C-4342-A563-CAAD2F36791B}</author>
    <author>tc={9591AAB9-88A2-2F4E-AE95-3C5823A897EF}</author>
    <author>tc={8A5C7553-9768-DC49-B175-925C7B1861D6}</author>
    <author>tc={E717BFD7-22E4-DA42-8824-D18A579A468A}</author>
    <author>tc={AEE90BE7-D2FC-8345-9FBD-9469BB770BEB}</author>
    <author>tc={D1CEB9F0-C4D8-514C-951E-533DD40B7BE4}</author>
    <author>tc={8015C51A-13ED-FF4B-A6F2-F6C096D478D4}</author>
    <author>tc={8D950D5E-8E4F-E243-8ACC-DA9E5EA213F5}</author>
    <author>tc={4DDE04F2-4382-8C4D-8112-999454041038}</author>
    <author>tc={0870B365-01E6-4D47-A8F3-E6BA40287743}</author>
    <author>tc={F6D18E0E-A6BC-5343-BCCC-104698D210FD}</author>
    <author>tc={B8EFE30A-0E50-CE45-9685-3A6CC676A7DC}</author>
    <author>tc={118BA25C-2595-D145-AD24-AF6EE81F2285}</author>
    <author>tc={6D42A409-7E48-134B-AC93-2EB7FEDDFE5F}</author>
    <author>tc={6C2CB056-518C-3A41-AEBD-81A07720617C}</author>
    <author>tc={E1BB1EB2-35F6-3345-BD66-6524F5F6A0F6}</author>
    <author>tc={2268A1C0-8157-EB44-B5F9-7628F8A0AD58}</author>
    <author>tc={4435BB9E-0CC5-8747-82E3-B00D114DF77F}</author>
    <author>tc={047E5553-F9DF-8D4D-BA47-0D509021D6F2}</author>
    <author>tc={354B4EB0-2995-DE41-9596-F2DE46FBB039}</author>
    <author>tc={61272905-1038-9F4D-A494-E1F99F8350F0}</author>
    <author>tc={A14A6EB9-AB4F-D445-B7CA-02ED8EC312A4}</author>
    <author>tc={C50E29ED-0B79-C84E-8AFF-9B619BFE6137}</author>
    <author>tc={DCDB9F79-EA69-934A-A229-021AA958BD9C}</author>
    <author>tc={F9F0C049-1FAE-5A40-95CE-FAB1A7AEA762}</author>
    <author>tc={9129AD61-A484-9D46-8080-24E792BFB4D4}</author>
    <author>tc={3EB5ED09-1489-5D4A-AA5F-7C6D5A7183E8}</author>
    <author>tc={BBCD532F-F858-4149-A013-CE321BA45D78}</author>
    <author>tc={E81AF3A3-909C-4D4B-8C97-856E116365D9}</author>
    <author>tc={F4DA0FCB-BA8A-0545-BBC3-0929E12FFC3E}</author>
    <author>tc={16BE5698-41E2-BE4B-9F9D-CB1B8C33490C}</author>
    <author>tc={F15E47D3-BD07-DE4C-B24F-64716F34F5B7}</author>
    <author>tc={750C1A99-7495-5D42-BE02-AF8A3A53EFE6}</author>
    <author>tc={3130483F-55F5-004D-89E0-D6850258854F}</author>
    <author>tc={34BE6445-C62B-2345-BAEC-39152D1C2931}</author>
    <author>tc={ABC3289B-426B-444E-BFF3-F20DD46AEBC5}</author>
    <author>tc={3C0264DE-C60B-344A-AAAF-432D6491A986}</author>
    <author>tc={662F8662-4040-0C41-90C9-D74DEC518345}</author>
    <author>tc={68A57954-EEDA-ED46-B077-CD962AEC967D}</author>
    <author>tc={DB279E31-F823-F645-B770-7762461B2FB9}</author>
    <author>tc={8070EB53-78EE-FC44-BF6E-72956F6DE31C}</author>
    <author>tc={CC901F60-BE47-2348-A14B-405E455BB428}</author>
    <author>tc={8322B15A-5014-434C-8DDC-E40C902DFF9F}</author>
    <author>tc={A1EFDDFE-952A-D642-BFB4-CD1C4BA9A4D7}</author>
    <author>tc={5403ECC2-C1A3-1F49-A25D-E997E94F61FA}</author>
    <author>tc={CEBC1971-2DF4-7040-B242-B8FEE14F53C0}</author>
    <author>tc={8162EF2D-CA08-D84A-92BC-4743E135C3E4}</author>
    <author>tc={4A133CD1-3095-1C41-888F-59DE37EFE364}</author>
    <author>tc={F2AE2F87-2590-2441-A9AE-FFA92CF02B77}</author>
    <author>tc={CF331E52-0C86-854F-9856-F246882D0992}</author>
    <author>tc={BBBC9798-CBAC-8546-81FC-33BB26E72BCC}</author>
    <author>tc={B1363B0D-66D9-0E4A-9CC4-7BE9A8F364FF}</author>
    <author>tc={364F14F4-D6B3-EE4E-9ECB-F83081A9CF4B}</author>
    <author>tc={E5504BE2-D777-354B-B3FB-BC89A1049FD0}</author>
    <author>tc={05E17AD2-C27C-464D-B59E-6247A3FBC4D0}</author>
    <author>tc={0C3C51CC-A2E6-4F48-AE7C-E85833CA26B2}</author>
    <author>tc={6D90A16E-6D53-9446-95E6-F4DA59779956}</author>
    <author>tc={5ED4C96D-C065-9347-BD74-90817DA3A109}</author>
    <author>tc={038B4924-6448-5742-866B-427F1CD965D6}</author>
    <author>tc={5A5D43E0-9840-464F-AB3F-0622CD82E52B}</author>
    <author>tc={A3FCE75F-E452-7B4C-82F8-5EB2C268BE4F}</author>
    <author>tc={0BF242C4-41E0-A045-AAC4-A852365B4580}</author>
    <author>tc={2850B1F9-76A7-8B40-8A2E-F3FA7378053A}</author>
    <author>tc={846D48A1-F16B-8146-861E-E2552EF17552}</author>
    <author>tc={194BC8CD-886D-EC47-81E3-FF3CC8C58FFC}</author>
    <author>tc={1F0EB4C9-3138-BC4A-AA24-D5B8367B75B9}</author>
    <author>tc={FAE0287D-9A75-0C47-80AE-0E981DD1D345}</author>
    <author>tc={81CE99C2-32FB-BA4B-B6CC-499670F3397F}</author>
    <author>tc={CFC0CDCC-8D4E-DF4D-9B63-135DC2C9EB15}</author>
    <author>tc={B0CF901C-E53D-A443-AAFA-74126323126E}</author>
    <author>tc={2169CC8D-4801-6A4E-86AD-6A852E327B9B}</author>
    <author>tc={DC53C6E7-3936-8F4B-8D64-055BB91CE962}</author>
    <author>tc={EEBB83EC-9C6E-0444-A0A8-2BC4605320B8}</author>
    <author>tc={611DDC59-9C91-454C-B5DA-6A6664D523E8}</author>
    <author>tc={8C3583C1-A37F-7B46-9A33-4A92FB56211D}</author>
    <author>tc={44D42A80-DAAF-0545-937A-1F7D4ACA9295}</author>
    <author>tc={CD27A6F6-1CC7-C446-94EB-245DE16312F8}</author>
    <author>tc={392C3153-0579-014C-B1E2-87EF4D10D053}</author>
    <author>tc={248E8B2C-79D6-974A-A982-00747E7A3A39}</author>
    <author>tc={E2B8749E-C93C-C14B-830C-5CAAA33D1367}</author>
    <author>tc={D0F3BBC9-265A-C84E-BE68-E03F04EA57FA}</author>
    <author>tc={90B29061-643F-A443-B053-11232E872DDD}</author>
    <author>tc={573C5ADC-9741-4049-B7E1-09EDA24C05A9}</author>
    <author>tc={DA8A126B-E243-4541-B2F0-492DF7E00328}</author>
    <author>tc={B68DB0A1-BE72-654C-866E-1C1DB85438A1}</author>
    <author>tc={8B4EF116-37BD-6C4A-8ACC-1024DA2F088E}</author>
    <author>tc={CEC9F03B-E6F9-124E-9B22-83D576D00E64}</author>
    <author>tc={18DD2777-D4C1-5143-A3DD-D64021A7FA4B}</author>
    <author>tc={945D4088-C80F-0748-98DC-983D59ED4ED2}</author>
    <author>tc={C8A0764B-647F-9741-B279-29028F3CB209}</author>
    <author>tc={F0F2C474-38C5-4E49-9A83-6545C5AF69E2}</author>
    <author>tc={FF75E679-E7B0-A04F-BD4B-9C84C234FF88}</author>
    <author>tc={97D77F65-0687-8B45-9378-86E19C6364F3}</author>
    <author>tc={B31745C6-E44A-9F46-B1BB-5FED02D5BDEE}</author>
    <author>tc={9EE2F473-B667-FC48-A024-FCD21B962BC6}</author>
    <author>tc={7599656A-4368-5B4F-9618-7E9CFCA6BA1A}</author>
    <author>tc={D08150B8-E4C4-144B-8CDF-22D9D9694EBE}</author>
    <author>tc={6E3C5BBC-C428-BF48-9466-C75A2F461CF8}</author>
    <author>tc={6D6754F9-0023-3343-A46A-28735BF691CD}</author>
    <author>tc={81CFF2BA-D8D6-134A-89BE-021D72EDC0BE}</author>
    <author>tc={E120A548-599E-4145-8353-B5EE9338304C}</author>
    <author>tc={7C12AE5D-149E-DB4B-B14A-3A7679FDB60A}</author>
    <author>tc={C2472CF6-CFE5-DC49-987D-F6D450E7A83E}</author>
    <author>tc={A8F362CE-0177-E646-B6DC-545B9845DB9F}</author>
    <author>tc={F917B9FE-43BD-E141-A6AF-69135C15ED0C}</author>
    <author>tc={9BE88BD8-D9D6-9D43-A699-8DB245706ADD}</author>
    <author>tc={9A647CC1-8D06-0F48-A489-84743E340FF2}</author>
    <author>tc={883ABC5B-B2B2-FD4F-85E8-9CCA4111E7D8}</author>
    <author>tc={8D2506F4-C0D1-6A4D-8486-B7D973803194}</author>
    <author>tc={AC9366DE-12F3-494C-9BC6-6014C29526AD}</author>
    <author>tc={896606A1-59FE-694C-94EA-A59A5B3F2F36}</author>
    <author>tc={59CF09EA-76EF-444A-B412-04A02F5C18CD}</author>
    <author>tc={06ACA660-6543-E94F-BAED-E3268E9CD2F9}</author>
    <author>tc={C94077DA-8F24-684C-A7F5-7B5F4B56DBF0}</author>
    <author>tc={0E11C7B2-D570-D141-A82A-98A563202A08}</author>
    <author>tc={7F16E943-ECB2-A647-8B1A-E37D29701906}</author>
    <author>tc={166E1725-ADC5-304B-AD97-5FE88B579F8A}</author>
    <author>tc={10AD72F5-7A8A-C040-A1AA-9D2340701F5C}</author>
    <author>tc={14D0462C-29F1-5D43-8A8F-9F8F6A87D59B}</author>
    <author>tc={680A1417-F9C5-454D-AA4E-EF8AD5FE10CD}</author>
    <author>tc={367EA210-37F7-1B48-B09E-FE8E32CB8087}</author>
    <author>tc={25916C43-9943-6F4A-8C26-602F52DD035F}</author>
    <author>tc={582F36E8-8693-F547-85ED-8D33A4447872}</author>
    <author>tc={32D1FCF0-1501-7744-8E79-B333F1F0C406}</author>
    <author>tc={5BCCD31D-B8EC-FC49-90B0-A59E821E1865}</author>
    <author>tc={ECB333BB-5812-D94F-B10C-6482FE83189A}</author>
    <author>tc={E8A0BA31-7675-9B42-8047-C14350239E57}</author>
    <author>tc={0F6E8DE4-F949-6540-BD9F-DC3B97E15C90}</author>
    <author>tc={D3B034F1-E486-F442-A2B5-34EF9D333D86}</author>
    <author>tc={2B9264F0-EBBE-9740-BAD9-02E66E9E4A1D}</author>
    <author>tc={CB8A90FC-9953-4349-9B9E-CDDFE51EC8AC}</author>
    <author>tc={261A1268-E2F0-EC41-918E-EA70E056D32A}</author>
  </authors>
  <commentList>
    <comment ref="G2" authorId="0" shapeId="0" xr:uid="{5037A510-32E3-0A41-BBBB-8F4D0A6032A2}">
      <text>
        <t>[Threaded comment]
Your version of Excel allows you to read this threaded comment; however, any edits to it will get removed if the file is opened in a newer version of Excel. Learn more: https://go.microsoft.com/fwlink/?linkid=870924
Comment:
    2 methods (0 __init__)</t>
      </text>
    </comment>
    <comment ref="F3" authorId="1" shapeId="0" xr:uid="{B2F4E629-54C4-3A41-BEB1-7040D0EB9091}">
      <text>
        <t>[Threaded comment]
Your version of Excel allows you to read this threaded comment; however, any edits to it will get removed if the file is opened in a newer version of Excel. Learn more: https://go.microsoft.com/fwlink/?linkid=870924
Comment:
    1 override method and one to call to superclass method</t>
      </text>
    </comment>
    <comment ref="G3" authorId="2" shapeId="0" xr:uid="{E3E48E08-582A-BA4F-8541-C220D7EB45A7}">
      <text>
        <t>[Threaded comment]
Your version of Excel allows you to read this threaded comment; however, any edits to it will get removed if the file is opened in a newer version of Excel. Learn more: https://go.microsoft.com/fwlink/?linkid=870924
Comment:
    8 methods + 18 instance attributes (no __init__ method) and 3 class attributes</t>
      </text>
    </comment>
    <comment ref="F4" authorId="3" shapeId="0" xr:uid="{811121F2-3FE1-CE42-BC26-08F057322195}">
      <text>
        <t>[Threaded comment]
Your version of Excel allows you to read this threaded comment; however, any edits to it will get removed if the file is opened in a newer version of Excel. Learn more: https://go.microsoft.com/fwlink/?linkid=870924
Comment:
    1 override method and 1 method call to super class method!</t>
      </text>
    </comment>
    <comment ref="G4" authorId="4" shapeId="0" xr:uid="{9FE21EFE-CB7C-5D40-9A48-4361226EE501}">
      <text>
        <t>[Threaded comment]
Your version of Excel allows you to read this threaded comment; however, any edits to it will get removed if the file is opened in a newer version of Excel. Learn more: https://go.microsoft.com/fwlink/?linkid=870924
Comment:
    4 class attributes + 10 methods (no __init__) and 24 instance attributes</t>
      </text>
    </comment>
    <comment ref="A5" authorId="5" shapeId="0" xr:uid="{339D0179-6A48-F749-A678-4C12583656CE}">
      <text>
        <t>[Threaded comment]
Your version of Excel allows you to read this threaded comment; however, any edits to it will get removed if the file is opened in a newer version of Excel. Learn more: https://go.microsoft.com/fwlink/?linkid=870924
Comment:
    &lt;class ‘Exception’&gt; builtins</t>
      </text>
    </comment>
    <comment ref="F8" authorId="6" shapeId="0" xr:uid="{1CDC7ECD-DE1A-6B4A-A202-2BDC1AEF1C34}">
      <text>
        <t>[Threaded comment]
Your version of Excel allows you to read this threaded comment; however, any edits to it will get removed if the file is opened in a newer version of Excel. Learn more: https://go.microsoft.com/fwlink/?linkid=870924
Comment:
    1 override method and 1 method call to super class method!</t>
      </text>
    </comment>
    <comment ref="G8" authorId="7" shapeId="0" xr:uid="{B72E5434-F878-FD4B-B6AD-E0AB8E7B1CCB}">
      <text>
        <t>[Threaded comment]
Your version of Excel allows you to read this threaded comment; however, any edits to it will get removed if the file is opened in a newer version of Excel. Learn more: https://go.microsoft.com/fwlink/?linkid=870924
Comment:
    There are 3 methods in build_py
And 2 instance attributes</t>
      </text>
    </comment>
    <comment ref="F9" authorId="8" shapeId="0" xr:uid="{4F0613ED-9FFF-7B41-A744-DCE2939C7A0D}">
      <text>
        <t>[Threaded comment]
Your version of Excel allows you to read this threaded comment; however, any edits to it will get removed if the file is opened in a newer version of Excel. Learn more: https://go.microsoft.com/fwlink/?linkid=870924
Comment:
    1 override method and 1 method call to super class method and 2 attributes used from parent class!</t>
      </text>
    </comment>
    <comment ref="G9" authorId="9" shapeId="0" xr:uid="{10DA6AE2-EBF7-2346-999C-C1DBC3AB55C3}">
      <text>
        <t>[Threaded comment]
Your version of Excel allows you to read this threaded comment; however, any edits to it will get removed if the file is opened in a newer version of Excel. Learn more: https://go.microsoft.com/fwlink/?linkid=870924
Comment:
    There are 4 class attributes and 10 methods in total and 24 instance attributes!</t>
      </text>
    </comment>
    <comment ref="G104" authorId="10" shapeId="0" xr:uid="{A203E19D-8DFB-0442-AD17-6D21C75DA414}">
      <text>
        <t>[Threaded comment]
Your version of Excel allows you to read this threaded comment; however, any edits to it will get removed if the file is opened in a newer version of Excel. Learn more: https://go.microsoft.com/fwlink/?linkid=870924
Comment:
    There are 10 methods and 17 attributes</t>
      </text>
    </comment>
    <comment ref="G109" authorId="11" shapeId="0" xr:uid="{3279081A-ECA9-9644-8150-B8D5100023B5}">
      <text>
        <t>[Threaded comment]
Your version of Excel allows you to read this threaded comment; however, any edits to it will get removed if the file is opened in a newer version of Excel. Learn more: https://go.microsoft.com/fwlink/?linkid=870924
Comment:
    1 method and 4 attributes</t>
      </text>
    </comment>
    <comment ref="G111" authorId="12" shapeId="0" xr:uid="{FB6A30EC-F449-F240-8C9C-1919FDDB9C55}">
      <text>
        <t>[Threaded comment]
Your version of Excel allows you to read this threaded comment; however, any edits to it will get removed if the file is opened in a newer version of Excel. Learn more: https://go.microsoft.com/fwlink/?linkid=870924
Comment:
    It has 1 method and 1 attributes!</t>
      </text>
    </comment>
    <comment ref="G114" authorId="13" shapeId="0" xr:uid="{F5EB36EB-3E95-E843-801D-B3B16B23566F}">
      <text>
        <t>[Threaded comment]
Your version of Excel allows you to read this threaded comment; however, any edits to it will get removed if the file is opened in a newer version of Excel. Learn more: https://go.microsoft.com/fwlink/?linkid=870924
Comment:
    1 method and 3 instance attributes</t>
      </text>
    </comment>
    <comment ref="G115" authorId="14" shapeId="0" xr:uid="{03911A36-1008-1741-90BC-AD180FA730B3}">
      <text>
        <t>[Threaded comment]
Your version of Excel allows you to read this threaded comment; however, any edits to it will get removed if the file is opened in a newer version of Excel. Learn more: https://go.microsoft.com/fwlink/?linkid=870924
Comment:
    1 method and 3 instance attributes</t>
      </text>
    </comment>
    <comment ref="G120" authorId="15" shapeId="0" xr:uid="{726555A2-9F93-DF4C-95B7-65598CFBA954}">
      <text>
        <t>[Threaded comment]
Your version of Excel allows you to read this threaded comment; however, any edits to it will get removed if the file is opened in a newer version of Excel. Learn more: https://go.microsoft.com/fwlink/?linkid=870924
Comment:
    3 methods and 2 attributes</t>
      </text>
    </comment>
    <comment ref="G121" authorId="16" shapeId="0" xr:uid="{CF467856-0C03-5843-A318-59F23BBC3466}">
      <text>
        <t>[Threaded comment]
Your version of Excel allows you to read this threaded comment; however, any edits to it will get removed if the file is opened in a newer version of Excel. Learn more: https://go.microsoft.com/fwlink/?linkid=870924
Comment:
    3 methods and 2 attributes</t>
      </text>
    </comment>
    <comment ref="G130" authorId="17" shapeId="0" xr:uid="{FA96D607-0798-2D40-98EE-63A720DED29C}">
      <text>
        <t>[Threaded comment]
Your version of Excel allows you to read this threaded comment; however, any edits to it will get removed if the file is opened in a newer version of Excel. Learn more: https://go.microsoft.com/fwlink/?linkid=870924
Comment:
    Parse: 13 methods and 16 instance attributes
Feature: 16 methods and 9 instance attributes
CCompiler: 5 methods and 19 instance attributes
Cache: 1 class attribute and 5 methods and 10 instance attributes
Disutils: 5 methods and 5 instance attributes
Config: 2 methods and 11 class attributes and 16 instance attributes</t>
      </text>
    </comment>
    <comment ref="G131" authorId="18" shapeId="0" xr:uid="{360C87D5-F527-F642-B4FA-DF98D6020FC9}">
      <text>
        <t>[Threaded comment]
Your version of Excel allows you to read this threaded comment; however, any edits to it will get removed if the file is opened in a newer version of Excel. Learn more: https://go.microsoft.com/fwlink/?linkid=870924
Comment:
    1 instance attribute and 6 class methods</t>
      </text>
    </comment>
    <comment ref="G132" authorId="19" shapeId="0" xr:uid="{16153493-A20D-DD46-A25D-72B5698A77DE}">
      <text>
        <t>[Threaded comment]
Your version of Excel allows you to read this threaded comment; however, any edits to it will get removed if the file is opened in a newer version of Excel. Learn more: https://go.microsoft.com/fwlink/?linkid=870924
Comment:
    1 instance attribute and 6 class methods</t>
      </text>
    </comment>
    <comment ref="G133" authorId="20" shapeId="0" xr:uid="{4A1E0BB9-8E73-174F-82F1-CC46511E5945}">
      <text>
        <t>[Threaded comment]
Your version of Excel allows you to read this threaded comment; however, any edits to it will get removed if the file is opened in a newer version of Excel. Learn more: https://go.microsoft.com/fwlink/?linkid=870924
Comment:
    1 instance attribute and 6 class methods</t>
      </text>
    </comment>
    <comment ref="G134" authorId="21" shapeId="0" xr:uid="{A842C691-1A9E-9F4B-8F37-4F69D98436F7}">
      <text>
        <t>[Threaded comment]
Your version of Excel allows you to read this threaded comment; however, any edits to it will get removed if the file is opened in a newer version of Excel. Learn more: https://go.microsoft.com/fwlink/?linkid=870924
Comment:
    1 instance attribute and 6 class methods</t>
      </text>
    </comment>
    <comment ref="G135" authorId="22" shapeId="0" xr:uid="{B8D7DC86-BFFC-AA44-9FFC-478EB9073E38}">
      <text>
        <t>[Threaded comment]
Your version of Excel allows you to read this threaded comment; however, any edits to it will get removed if the file is opened in a newer version of Excel. Learn more: https://go.microsoft.com/fwlink/?linkid=870924
Comment:
    1 instance attribute and 6 class methods</t>
      </text>
    </comment>
    <comment ref="G136" authorId="23" shapeId="0" xr:uid="{A6E9A153-0F63-5340-8048-1F5F9D4E4C1A}">
      <text>
        <t>[Threaded comment]
Your version of Excel allows you to read this threaded comment; however, any edits to it will get removed if the file is opened in a newer version of Excel. Learn more: https://go.microsoft.com/fwlink/?linkid=870924
Comment:
    3 methods and 8 instance attributes!</t>
      </text>
    </comment>
    <comment ref="G138" authorId="24" shapeId="0" xr:uid="{D54F4B02-D662-2647-A745-059C84E864AE}">
      <text>
        <t>[Threaded comment]
Your version of Excel allows you to read this threaded comment; however, any edits to it will get removed if the file is opened in a newer version of Excel. Learn more: https://go.microsoft.com/fwlink/?linkid=870924
Comment:
    1 method and 1 instance attribute</t>
      </text>
    </comment>
    <comment ref="G140" authorId="25" shapeId="0" xr:uid="{2E0BAFEC-B58C-4342-A563-CAAD2F36791B}">
      <text>
        <t>[Threaded comment]
Your version of Excel allows you to read this threaded comment; however, any edits to it will get removed if the file is opened in a newer version of Excel. Learn more: https://go.microsoft.com/fwlink/?linkid=870924
Comment:
    3 methods and 2 instance attributes</t>
      </text>
    </comment>
    <comment ref="G141" authorId="26" shapeId="0" xr:uid="{9591AAB9-88A2-2F4E-AE95-3C5823A897EF}">
      <text>
        <t>[Threaded comment]
Your version of Excel allows you to read this threaded comment; however, any edits to it will get removed if the file is opened in a newer version of Excel. Learn more: https://go.microsoft.com/fwlink/?linkid=870924
Comment:
    2 methods and 6 instance attributes and 2 class attributes</t>
      </text>
    </comment>
    <comment ref="G144" authorId="27" shapeId="0" xr:uid="{8A5C7553-9768-DC49-B175-925C7B1861D6}">
      <text>
        <t>[Threaded comment]
Your version of Excel allows you to read this threaded comment; however, any edits to it will get removed if the file is opened in a newer version of Excel. Learn more: https://go.microsoft.com/fwlink/?linkid=870924
Comment:
    3 methods and 2 instance attributes</t>
      </text>
    </comment>
    <comment ref="G145" authorId="28" shapeId="0" xr:uid="{E717BFD7-22E4-DA42-8824-D18A579A468A}">
      <text>
        <t>[Threaded comment]
Your version of Excel allows you to read this threaded comment; however, any edits to it will get removed if the file is opened in a newer version of Excel. Learn more: https://go.microsoft.com/fwlink/?linkid=870924
Comment:
    3 methods and 2 instance attributes</t>
      </text>
    </comment>
    <comment ref="G166" authorId="29" shapeId="0" xr:uid="{AEE90BE7-D2FC-8345-9FBD-9469BB770BEB}">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167" authorId="30" shapeId="0" xr:uid="{D1CEB9F0-C4D8-514C-951E-533DD40B7BE4}">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168" authorId="31" shapeId="0" xr:uid="{8015C51A-13ED-FF4B-A6F2-F6C096D478D4}">
      <text>
        <t>[Threaded comment]
Your version of Excel allows you to read this threaded comment; however, any edits to it will get removed if the file is opened in a newer version of Excel. Learn more: https://go.microsoft.com/fwlink/?linkid=870924
Comment:
    4 class attributes, 2 methods and 2 instance attributes</t>
      </text>
    </comment>
    <comment ref="G169" authorId="32" shapeId="0" xr:uid="{8D950D5E-8E4F-E243-8ACC-DA9E5EA213F5}">
      <text>
        <t>[Threaded comment]
Your version of Excel allows you to read this threaded comment; however, any edits to it will get removed if the file is opened in a newer version of Excel. Learn more: https://go.microsoft.com/fwlink/?linkid=870924
Comment:
    4 class attributes, 2 methods and 2 instance attributes</t>
      </text>
    </comment>
    <comment ref="G170" authorId="33" shapeId="0" xr:uid="{4DDE04F2-4382-8C4D-8112-999454041038}">
      <text>
        <t>[Threaded comment]
Your version of Excel allows you to read this threaded comment; however, any edits to it will get removed if the file is opened in a newer version of Excel. Learn more: https://go.microsoft.com/fwlink/?linkid=870924
Comment:
    4 class attributes, 2 methods and 2 instance attributes</t>
      </text>
    </comment>
    <comment ref="G171" authorId="34" shapeId="0" xr:uid="{0870B365-01E6-4D47-A8F3-E6BA40287743}">
      <text>
        <t>[Threaded comment]
Your version of Excel allows you to read this threaded comment; however, any edits to it will get removed if the file is opened in a newer version of Excel. Learn more: https://go.microsoft.com/fwlink/?linkid=870924
Comment:
    4 class attributes, 2 methods and 2 instance attributes</t>
      </text>
    </comment>
    <comment ref="G172" authorId="35" shapeId="0" xr:uid="{F6D18E0E-A6BC-5343-BCCC-104698D210FD}">
      <text>
        <t>[Threaded comment]
Your version of Excel allows you to read this threaded comment; however, any edits to it will get removed if the file is opened in a newer version of Excel. Learn more: https://go.microsoft.com/fwlink/?linkid=870924
Comment:
    4 class attributes, 2 methods and 2 instance attributes</t>
      </text>
    </comment>
    <comment ref="G173" authorId="36" shapeId="0" xr:uid="{B8EFE30A-0E50-CE45-9685-3A6CC676A7DC}">
      <text>
        <t>[Threaded comment]
Your version of Excel allows you to read this threaded comment; however, any edits to it will get removed if the file is opened in a newer version of Excel. Learn more: https://go.microsoft.com/fwlink/?linkid=870924
Comment:
    4 class attributes, 2 methods and 2 instance attributes</t>
      </text>
    </comment>
    <comment ref="G174" authorId="37" shapeId="0" xr:uid="{118BA25C-2595-D145-AD24-AF6EE81F2285}">
      <text>
        <t>[Threaded comment]
Your version of Excel allows you to read this threaded comment; however, any edits to it will get removed if the file is opened in a newer version of Excel. Learn more: https://go.microsoft.com/fwlink/?linkid=870924
Comment:
    4 class attributes, 2 methods and 2 instance attributes</t>
      </text>
    </comment>
    <comment ref="G175" authorId="38" shapeId="0" xr:uid="{6D42A409-7E48-134B-AC93-2EB7FEDDFE5F}">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176" authorId="39" shapeId="0" xr:uid="{6C2CB056-518C-3A41-AEBD-81A07720617C}">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177" authorId="40" shapeId="0" xr:uid="{E1BB1EB2-35F6-3345-BD66-6524F5F6A0F6}">
      <text>
        <t>[Threaded comment]
Your version of Excel allows you to read this threaded comment; however, any edits to it will get removed if the file is opened in a newer version of Excel. Learn more: https://go.microsoft.com/fwlink/?linkid=870924
Comment:
    3 class attributes, 3 class methods and 1 instance attributes</t>
      </text>
    </comment>
    <comment ref="G178" authorId="41" shapeId="0" xr:uid="{2268A1C0-8157-EB44-B5F9-7628F8A0AD58}">
      <text>
        <t>[Threaded comment]
Your version of Excel allows you to read this threaded comment; however, any edits to it will get removed if the file is opened in a newer version of Excel. Learn more: https://go.microsoft.com/fwlink/?linkid=870924
Comment:
    3 class attributes, 3 class methods and 1 instance attributes</t>
      </text>
    </comment>
    <comment ref="G179" authorId="42" shapeId="0" xr:uid="{4435BB9E-0CC5-8747-82E3-B00D114DF77F}">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180" authorId="43" shapeId="0" xr:uid="{047E5553-F9DF-8D4D-BA47-0D509021D6F2}">
      <text>
        <t>[Threaded comment]
Your version of Excel allows you to read this threaded comment; however, any edits to it will get removed if the file is opened in a newer version of Excel. Learn more: https://go.microsoft.com/fwlink/?linkid=870924
Comment:
    6 class attributes+ 2 methods + 3 instance attributes</t>
      </text>
    </comment>
    <comment ref="G181" authorId="44" shapeId="0" xr:uid="{354B4EB0-2995-DE41-9596-F2DE46FBB039}">
      <text>
        <t>[Threaded comment]
Your version of Excel allows you to read this threaded comment; however, any edits to it will get removed if the file is opened in a newer version of Excel. Learn more: https://go.microsoft.com/fwlink/?linkid=870924
Comment:
    6 class attributes+ 2 methods + 3 instance attributes</t>
      </text>
    </comment>
    <comment ref="G182" authorId="45" shapeId="0" xr:uid="{61272905-1038-9F4D-A494-E1F99F8350F0}">
      <text>
        <t>[Threaded comment]
Your version of Excel allows you to read this threaded comment; however, any edits to it will get removed if the file is opened in a newer version of Excel. Learn more: https://go.microsoft.com/fwlink/?linkid=870924
Comment:
    1 class attributes and 1 class methods</t>
      </text>
    </comment>
    <comment ref="G183" authorId="46" shapeId="0" xr:uid="{A14A6EB9-AB4F-D445-B7CA-02ED8EC312A4}">
      <text>
        <t>[Threaded comment]
Your version of Excel allows you to read this threaded comment; however, any edits to it will get removed if the file is opened in a newer version of Excel. Learn more: https://go.microsoft.com/fwlink/?linkid=870924
Comment:
    6 class attributes+ 2 methods + 3 instance attributes</t>
      </text>
    </comment>
    <comment ref="G184" authorId="47" shapeId="0" xr:uid="{C50E29ED-0B79-C84E-8AFF-9B619BFE6137}">
      <text>
        <t>[Threaded comment]
Your version of Excel allows you to read this threaded comment; however, any edits to it will get removed if the file is opened in a newer version of Excel. Learn more: https://go.microsoft.com/fwlink/?linkid=870924
Comment:
    2 class attributes</t>
      </text>
    </comment>
    <comment ref="G185" authorId="48" shapeId="0" xr:uid="{DCDB9F79-EA69-934A-A229-021AA958BD9C}">
      <text>
        <t>[Threaded comment]
Your version of Excel allows you to read this threaded comment; however, any edits to it will get removed if the file is opened in a newer version of Excel. Learn more: https://go.microsoft.com/fwlink/?linkid=870924
Comment:
    6 class attributes+ 2 methods + 3 instance attributes</t>
      </text>
    </comment>
    <comment ref="G186" authorId="49" shapeId="0" xr:uid="{F9F0C049-1FAE-5A40-95CE-FAB1A7AEA762}">
      <text>
        <t>[Threaded comment]
Your version of Excel allows you to read this threaded comment; however, any edits to it will get removed if the file is opened in a newer version of Excel. Learn more: https://go.microsoft.com/fwlink/?linkid=870924
Comment:
    3 class attributes</t>
      </text>
    </comment>
    <comment ref="G187" authorId="50" shapeId="0" xr:uid="{9129AD61-A484-9D46-8080-24E792BFB4D4}">
      <text>
        <t>[Threaded comment]
Your version of Excel allows you to read this threaded comment; however, any edits to it will get removed if the file is opened in a newer version of Excel. Learn more: https://go.microsoft.com/fwlink/?linkid=870924
Comment:
    3 class attributes</t>
      </text>
    </comment>
    <comment ref="G188" authorId="51" shapeId="0" xr:uid="{3EB5ED09-1489-5D4A-AA5F-7C6D5A7183E8}">
      <text>
        <t>[Threaded comment]
Your version of Excel allows you to read this threaded comment; however, any edits to it will get removed if the file is opened in a newer version of Excel. Learn more: https://go.microsoft.com/fwlink/?linkid=870924
Comment:
    1 methods and 1 class attributes and 1 index attributes</t>
      </text>
    </comment>
    <comment ref="G189" authorId="52" shapeId="0" xr:uid="{BBCD532F-F858-4149-A013-CE321BA45D78}">
      <text>
        <t>[Threaded comment]
Your version of Excel allows you to read this threaded comment; however, any edits to it will get removed if the file is opened in a newer version of Excel. Learn more: https://go.microsoft.com/fwlink/?linkid=870924
Comment:
    3 class attributes</t>
      </text>
    </comment>
    <comment ref="G190" authorId="53" shapeId="0" xr:uid="{E81AF3A3-909C-4D4B-8C97-856E116365D9}">
      <text>
        <t>[Threaded comment]
Your version of Excel allows you to read this threaded comment; however, any edits to it will get removed if the file is opened in a newer version of Excel. Learn more: https://go.microsoft.com/fwlink/?linkid=870924
Comment:
    4 class attributes!</t>
      </text>
    </comment>
    <comment ref="G191" authorId="54" shapeId="0" xr:uid="{F4DA0FCB-BA8A-0545-BBC3-0929E12FFC3E}">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192" authorId="55" shapeId="0" xr:uid="{16BE5698-41E2-BE4B-9F9D-CB1B8C33490C}">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193" authorId="56" shapeId="0" xr:uid="{F15E47D3-BD07-DE4C-B24F-64716F34F5B7}">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194" authorId="57" shapeId="0" xr:uid="{750C1A99-7495-5D42-BE02-AF8A3A53EFE6}">
      <text>
        <t>[Threaded comment]
Your version of Excel allows you to read this threaded comment; however, any edits to it will get removed if the file is opened in a newer version of Excel. Learn more: https://go.microsoft.com/fwlink/?linkid=870924
Comment:
    Class lapack_opt_info: 3 class attributes and 10 methods
Class _ip64_opt_info_mixin: 2 class attributes and 1 method</t>
      </text>
    </comment>
    <comment ref="G195" authorId="58" shapeId="0" xr:uid="{3130483F-55F5-004D-89E0-D6850258854F}">
      <text>
        <t>[Threaded comment]
Your version of Excel allows you to read this threaded comment; however, any edits to it will get removed if the file is opened in a newer version of Excel. Learn more: https://go.microsoft.com/fwlink/?linkid=870924
Comment:
    1 class method and 3 class attributes</t>
      </text>
    </comment>
    <comment ref="G196" authorId="59" shapeId="0" xr:uid="{34BE6445-C62B-2345-BAEC-39152D1C2931}">
      <text>
        <t>[Threaded comment]
Your version of Excel allows you to read this threaded comment; however, any edits to it will get removed if the file is opened in a newer version of Excel. Learn more: https://go.microsoft.com/fwlink/?linkid=870924
Comment:
    1 class method and 3 class attributes</t>
      </text>
    </comment>
    <comment ref="G197" authorId="60" shapeId="0" xr:uid="{ABC3289B-426B-444E-BFF3-F20DD46AEBC5}">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198" authorId="61" shapeId="0" xr:uid="{3C0264DE-C60B-344A-AAAF-432D6491A986}">
      <text>
        <t>[Threaded comment]
Your version of Excel allows you to read this threaded comment; however, any edits to it will get removed if the file is opened in a newer version of Excel. Learn more: https://go.microsoft.com/fwlink/?linkid=870924
Comment:
    Class _ilp64_opt_info_mixin: 2 class attributes and 1 class method
Class blas_opt_info: 3 class attributes and 9 class methods</t>
      </text>
    </comment>
    <comment ref="G199" authorId="62" shapeId="0" xr:uid="{662F8662-4040-0C41-90C9-D74DEC518345}">
      <text>
        <t>[Threaded comment]
Your version of Excel allows you to read this threaded comment; however, any edits to it will get removed if the file is opened in a newer version of Excel. Learn more: https://go.microsoft.com/fwlink/?linkid=870924
Comment:
    3 class attributes and 1 class method</t>
      </text>
    </comment>
    <comment ref="G200" authorId="63" shapeId="0" xr:uid="{68A57954-EEDA-ED46-B077-CD962AEC967D}">
      <text>
        <t>[Threaded comment]
Your version of Excel allows you to read this threaded comment; however, any edits to it will get removed if the file is opened in a newer version of Excel. Learn more: https://go.microsoft.com/fwlink/?linkid=870924
Comment:
    3 class attributes and 1 class method</t>
      </text>
    </comment>
    <comment ref="G201" authorId="64" shapeId="0" xr:uid="{DB279E31-F823-F645-B770-7762461B2FB9}">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202" authorId="65" shapeId="0" xr:uid="{8070EB53-78EE-FC44-BF6E-72956F6DE31C}">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203" authorId="66" shapeId="0" xr:uid="{CC901F60-BE47-2348-A14B-405E455BB428}">
      <text>
        <t>[Threaded comment]
Your version of Excel allows you to read this threaded comment; however, any edits to it will get removed if the file is opened in a newer version of Excel. Learn more: https://go.microsoft.com/fwlink/?linkid=870924
Comment:
    4 class attributes and 2 class methods</t>
      </text>
    </comment>
    <comment ref="G204" authorId="67" shapeId="0" xr:uid="{8322B15A-5014-434C-8DDC-E40C902DFF9F}">
      <text>
        <t>[Threaded comment]
Your version of Excel allows you to read this threaded comment; however, any edits to it will get removed if the file is opened in a newer version of Excel. Learn more: https://go.microsoft.com/fwlink/?linkid=870924
Comment:
    5 class attributes and 6 methods and 4 class instance attributes</t>
      </text>
    </comment>
    <comment ref="G205" authorId="68" shapeId="0" xr:uid="{A1EFDDFE-952A-D642-BFB4-CD1C4BA9A4D7}">
      <text>
        <t>[Threaded comment]
Your version of Excel allows you to read this threaded comment; however, any edits to it will get removed if the file is opened in a newer version of Excel. Learn more: https://go.microsoft.com/fwlink/?linkid=870924
Comment:
    Class attributes</t>
      </text>
    </comment>
    <comment ref="G206" authorId="69" shapeId="0" xr:uid="{5403ECC2-C1A3-1F49-A25D-E997E94F61FA}">
      <text>
        <t>[Threaded comment]
Your version of Excel allows you to read this threaded comment; however, any edits to it will get removed if the file is opened in a newer version of Excel. Learn more: https://go.microsoft.com/fwlink/?linkid=870924
Comment:
    5 class attributes and 6 methods and 4 class instance attributes</t>
      </text>
    </comment>
    <comment ref="G207" authorId="70" shapeId="0" xr:uid="{CEBC1971-2DF4-7040-B242-B8FEE14F53C0}">
      <text>
        <t>[Threaded comment]
Your version of Excel allows you to read this threaded comment; however, any edits to it will get removed if the file is opened in a newer version of Excel. Learn more: https://go.microsoft.com/fwlink/?linkid=870924
Comment:
    5 class attributes and 1 class methods</t>
      </text>
    </comment>
    <comment ref="G208" authorId="71" shapeId="0" xr:uid="{8162EF2D-CA08-D84A-92BC-4743E135C3E4}">
      <text>
        <t>[Threaded comment]
Your version of Excel allows you to read this threaded comment; however, any edits to it will get removed if the file is opened in a newer version of Excel. Learn more: https://go.microsoft.com/fwlink/?linkid=870924
Comment:
    5 class attributes and 1 class methods</t>
      </text>
    </comment>
    <comment ref="G209" authorId="72" shapeId="0" xr:uid="{4A133CD1-3095-1C41-888F-59DE37EFE364}">
      <text>
        <t>[Threaded comment]
Your version of Excel allows you to read this threaded comment; however, any edits to it will get removed if the file is opened in a newer version of Excel. Learn more: https://go.microsoft.com/fwlink/?linkid=870924
Comment:
    Class openblas_ilp64_lapack_info: 1 class attributes and 1 class methods, 
Class openblas64__info: 5 class attributes</t>
      </text>
    </comment>
    <comment ref="G210" authorId="73" shapeId="0" xr:uid="{F2AE2F87-2590-2441-A9AE-FFA92CF02B77}">
      <text>
        <t>[Threaded comment]
Your version of Excel allows you to read this threaded comment; however, any edits to it will get removed if the file is opened in a newer version of Excel. Learn more: https://go.microsoft.com/fwlink/?linkid=870924
Comment:
    4 class attributes and 2 class methods</t>
      </text>
    </comment>
    <comment ref="G211" authorId="74" shapeId="0" xr:uid="{CF331E52-0C86-854F-9856-F246882D0992}">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212" authorId="75" shapeId="0" xr:uid="{BBBC9798-CBAC-8546-81FC-33BB26E72BCC}">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213" authorId="76" shapeId="0" xr:uid="{B1363B0D-66D9-0E4A-9CC4-7BE9A8F364FF}">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214" authorId="77" shapeId="0" xr:uid="{364F14F4-D6B3-EE4E-9ECB-F83081A9CF4B}">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215" authorId="78" shapeId="0" xr:uid="{E5504BE2-D777-354B-B3FB-BC89A1049FD0}">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216" authorId="79" shapeId="0" xr:uid="{05E17AD2-C27C-464D-B59E-6247A3FBC4D0}">
      <text>
        <t>[Threaded comment]
Your version of Excel allows you to read this threaded comment; however, any edits to it will get removed if the file is opened in a newer version of Excel. Learn more: https://go.microsoft.com/fwlink/?linkid=870924
Comment:
    3 class attributes and 2 class methods</t>
      </text>
    </comment>
    <comment ref="G217" authorId="80" shapeId="0" xr:uid="{0C3C51CC-A2E6-4F48-AE7C-E85833CA26B2}">
      <text>
        <t>[Threaded comment]
Your version of Excel allows you to read this threaded comment; however, any edits to it will get removed if the file is opened in a newer version of Excel. Learn more: https://go.microsoft.com/fwlink/?linkid=870924
Comment:
    3 class attributes and 2 class methods</t>
      </text>
    </comment>
    <comment ref="G218" authorId="81" shapeId="0" xr:uid="{6D90A16E-6D53-9446-95E6-F4DA59779956}">
      <text>
        <t>[Threaded comment]
Your version of Excel allows you to read this threaded comment; however, any edits to it will get removed if the file is opened in a newer version of Excel. Learn more: https://go.microsoft.com/fwlink/?linkid=870924
Comment:
    3 class attributes and 2 class methods</t>
      </text>
    </comment>
    <comment ref="G219" authorId="82" shapeId="0" xr:uid="{5ED4C96D-C065-9347-BD74-90817DA3A109}">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220" authorId="83" shapeId="0" xr:uid="{038B4924-6448-5742-866B-427F1CD965D6}">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221" authorId="84" shapeId="0" xr:uid="{5A5D43E0-9840-464F-AB3F-0622CD82E52B}">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222" authorId="85" shapeId="0" xr:uid="{A3FCE75F-E452-7B4C-82F8-5EB2C268BE4F}">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223" authorId="86" shapeId="0" xr:uid="{0BF242C4-41E0-A045-AAC4-A852365B4580}">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224" authorId="87" shapeId="0" xr:uid="{2850B1F9-76A7-8B40-8A2E-F3FA7378053A}">
      <text>
        <t>[Threaded comment]
Your version of Excel allows you to read this threaded comment; however, any edits to it will get removed if the file is opened in a newer version of Excel. Learn more: https://go.microsoft.com/fwlink/?linkid=870924
Comment:
    8 class attributes, 3 class methods and 1 class instance attributes</t>
      </text>
    </comment>
    <comment ref="G225" authorId="88" shapeId="0" xr:uid="{846D48A1-F16B-8146-861E-E2552EF17552}">
      <text>
        <t>[Threaded comment]
Your version of Excel allows you to read this threaded comment; however, any edits to it will get removed if the file is opened in a newer version of Excel. Learn more: https://go.microsoft.com/fwlink/?linkid=870924
Comment:
    8 class attributes, 3 class methods and 1 class instance attributes</t>
      </text>
    </comment>
    <comment ref="G226" authorId="89" shapeId="0" xr:uid="{194BC8CD-886D-EC47-81E3-FF3CC8C58FFC}">
      <text>
        <t>[Threaded comment]
Your version of Excel allows you to read this threaded comment; however, any edits to it will get removed if the file is opened in a newer version of Excel. Learn more: https://go.microsoft.com/fwlink/?linkid=870924
Comment:
    8 class attributes, 3 class methods and 1 class instance attributes</t>
      </text>
    </comment>
    <comment ref="G227" authorId="90" shapeId="0" xr:uid="{1F0EB4C9-3138-BC4A-AA24-D5B8367B75B9}">
      <text>
        <t>[Threaded comment]
Your version of Excel allows you to read this threaded comment; however, any edits to it will get removed if the file is opened in a newer version of Excel. Learn more: https://go.microsoft.com/fwlink/?linkid=870924
Comment:
    8 class attributes, 3 class methods and 1 class instance attributes</t>
      </text>
    </comment>
    <comment ref="G228" authorId="91" shapeId="0" xr:uid="{FAE0287D-9A75-0C47-80AE-0E981DD1D345}">
      <text>
        <t>[Threaded comment]
Your version of Excel allows you to read this threaded comment; however, any edits to it will get removed if the file is opened in a newer version of Excel. Learn more: https://go.microsoft.com/fwlink/?linkid=870924
Comment:
    8 class attributes, 3 class methods and 1 class instance attributes</t>
      </text>
    </comment>
    <comment ref="G229" authorId="92" shapeId="0" xr:uid="{81CE99C2-32FB-BA4B-B6CC-499670F3397F}">
      <text>
        <t>[Threaded comment]
Your version of Excel allows you to read this threaded comment; however, any edits to it will get removed if the file is opened in a newer version of Excel. Learn more: https://go.microsoft.com/fwlink/?linkid=870924
Comment:
    8 class attributes, 3 class methods and 1 class instance attributes</t>
      </text>
    </comment>
    <comment ref="G230" authorId="93" shapeId="0" xr:uid="{CFC0CDCC-8D4E-DF4D-9B63-135DC2C9EB15}">
      <text>
        <t>[Threaded comment]
Your version of Excel allows you to read this threaded comment; however, any edits to it will get removed if the file is opened in a newer version of Excel. Learn more: https://go.microsoft.com/fwlink/?linkid=870924
Comment:
    8 class attributes, 3 class methods and 1 class instance attributes</t>
      </text>
    </comment>
    <comment ref="G231" authorId="94" shapeId="0" xr:uid="{B0CF901C-E53D-A443-AAFA-74126323126E}">
      <text>
        <t>[Threaded comment]
Your version of Excel allows you to read this threaded comment; however, any edits to it will get removed if the file is opened in a newer version of Excel. Learn more: https://go.microsoft.com/fwlink/?linkid=870924
Comment:
    8 class attributes, 3 class methods and 1 class instance attributes</t>
      </text>
    </comment>
    <comment ref="G232" authorId="95" shapeId="0" xr:uid="{2169CC8D-4801-6A4E-86AD-6A852E327B9B}">
      <text>
        <t>[Threaded comment]
Your version of Excel allows you to read this threaded comment; however, any edits to it will get removed if the file is opened in a newer version of Excel. Learn more: https://go.microsoft.com/fwlink/?linkid=870924
Comment:
    8 class attributes, 3 class methods and 1 class instance attributes</t>
      </text>
    </comment>
    <comment ref="G233" authorId="96" shapeId="0" xr:uid="{DC53C6E7-3936-8F4B-8D64-055BB91CE962}">
      <text>
        <t>[Threaded comment]
Your version of Excel allows you to read this threaded comment; however, any edits to it will get removed if the file is opened in a newer version of Excel. Learn more: https://go.microsoft.com/fwlink/?linkid=870924
Comment:
    8 class attributes, 3 class methods and 1 class instance attributes</t>
      </text>
    </comment>
    <comment ref="G234" authorId="97" shapeId="0" xr:uid="{EEBB83EC-9C6E-0444-A0A8-2BC4605320B8}">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235" authorId="98" shapeId="0" xr:uid="{611DDC59-9C91-454C-B5DA-6A6664D523E8}">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255" authorId="99" shapeId="0" xr:uid="{8C3583C1-A37F-7B46-9A33-4A92FB56211D}">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56" authorId="100" shapeId="0" xr:uid="{44D42A80-DAAF-0545-937A-1F7D4ACA9295}">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57" authorId="101" shapeId="0" xr:uid="{CD27A6F6-1CC7-C446-94EB-245DE16312F8}">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58" authorId="102" shapeId="0" xr:uid="{392C3153-0579-014C-B1E2-87EF4D10D053}">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59" authorId="103" shapeId="0" xr:uid="{248E8B2C-79D6-974A-A982-00747E7A3A39}">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60" authorId="104" shapeId="0" xr:uid="{E2B8749E-C93C-C14B-830C-5CAAA33D1367}">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61" authorId="105" shapeId="0" xr:uid="{D0F3BBC9-265A-C84E-BE68-E03F04EA57FA}">
      <text>
        <t>[Threaded comment]
Your version of Excel allows you to read this threaded comment; however, any edits to it will get removed if the file is opened in a newer version of Excel. Learn more: https://go.microsoft.com/fwlink/?linkid=870924
Comment:
    7 class attributes and 11 class methods and 4 class instance attributes</t>
      </text>
    </comment>
    <comment ref="G262" authorId="106" shapeId="0" xr:uid="{90B29061-643F-A443-B053-11232E872DDD}">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63" authorId="107" shapeId="0" xr:uid="{573C5ADC-9741-4049-B7E1-09EDA24C05A9}">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64" authorId="108" shapeId="0" xr:uid="{DA8A126B-E243-4541-B2F0-492DF7E00328}">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65" authorId="109" shapeId="0" xr:uid="{B68DB0A1-BE72-654C-866E-1C1DB85438A1}">
      <text>
        <t>[Threaded comment]
Your version of Excel allows you to read this threaded comment; however, any edits to it will get removed if the file is opened in a newer version of Excel. Learn more: https://go.microsoft.com/fwlink/?linkid=870924
Comment:
    2 methods and 1 instance attribute</t>
      </text>
    </comment>
    <comment ref="G266" authorId="110" shapeId="0" xr:uid="{8B4EF116-37BD-6C4A-8ACC-1024DA2F088E}">
      <text>
        <t>[Threaded comment]
Your version of Excel allows you to read this threaded comment; however, any edits to it will get removed if the file is opened in a newer version of Excel. Learn more: https://go.microsoft.com/fwlink/?linkid=870924
Comment:
    9 class attributes and 5 class methods</t>
      </text>
    </comment>
    <comment ref="G267" authorId="111" shapeId="0" xr:uid="{CEC9F03B-E6F9-124E-9B22-83D576D00E64}">
      <text>
        <t>[Threaded comment]
Your version of Excel allows you to read this threaded comment; however, any edits to it will get removed if the file is opened in a newer version of Excel. Learn more: https://go.microsoft.com/fwlink/?linkid=870924
Comment:
    9 class attributes and 5 class methods</t>
      </text>
    </comment>
    <comment ref="G268" authorId="112" shapeId="0" xr:uid="{18DD2777-D4C1-5143-A3DD-D64021A7FA4B}">
      <text>
        <t>[Threaded comment]
Your version of Excel allows you to read this threaded comment; however, any edits to it will get removed if the file is opened in a newer version of Excel. Learn more: https://go.microsoft.com/fwlink/?linkid=870924
Comment:
    2 methods and 1 instance attribute</t>
      </text>
    </comment>
    <comment ref="G269" authorId="113" shapeId="0" xr:uid="{945D4088-C80F-0748-98DC-983D59ED4ED2}">
      <text>
        <t>[Threaded comment]
Your version of Excel allows you to read this threaded comment; however, any edits to it will get removed if the file is opened in a newer version of Excel. Learn more: https://go.microsoft.com/fwlink/?linkid=870924
Comment:
    7 methods and 9 instance attributes</t>
      </text>
    </comment>
    <comment ref="G270" authorId="114" shapeId="0" xr:uid="{C8A0764B-647F-9741-B279-29028F3CB209}">
      <text>
        <t>[Threaded comment]
Your version of Excel allows you to read this threaded comment; however, any edits to it will get removed if the file is opened in a newer version of Excel. Learn more: https://go.microsoft.com/fwlink/?linkid=870924
Comment:
    7 methods and 9 instance attributes</t>
      </text>
    </comment>
    <comment ref="G271" authorId="115" shapeId="0" xr:uid="{F0F2C474-38C5-4E49-9A83-6545C5AF69E2}">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72" authorId="116" shapeId="0" xr:uid="{FF75E679-E7B0-A04F-BD4B-9C84C234FF88}">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73" authorId="117" shapeId="0" xr:uid="{97D77F65-0687-8B45-9378-86E19C6364F3}">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74" authorId="118" shapeId="0" xr:uid="{B31745C6-E44A-9F46-B1BB-5FED02D5BDEE}">
      <text>
        <t>[Threaded comment]
Your version of Excel allows you to read this threaded comment; however, any edits to it will get removed if the file is opened in a newer version of Excel. Learn more: https://go.microsoft.com/fwlink/?linkid=870924
Comment:
    4 methods and 1 class attributes</t>
      </text>
    </comment>
    <comment ref="G275" authorId="119" shapeId="0" xr:uid="{9EE2F473-B667-FC48-A024-FCD21B962BC6}">
      <text>
        <t>[Threaded comment]
Your version of Excel allows you to read this threaded comment; however, any edits to it will get removed if the file is opened in a newer version of Excel. Learn more: https://go.microsoft.com/fwlink/?linkid=870924
Comment:
    4 methods and 1 class attributes</t>
      </text>
    </comment>
    <comment ref="G276" authorId="120" shapeId="0" xr:uid="{7599656A-4368-5B4F-9618-7E9CFCA6BA1A}">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77" authorId="121" shapeId="0" xr:uid="{D08150B8-E4C4-144B-8CDF-22D9D9694EBE}">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78" authorId="122" shapeId="0" xr:uid="{6E3C5BBC-C428-BF48-9466-C75A2F461CF8}">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79" authorId="123" shapeId="0" xr:uid="{6D6754F9-0023-3343-A46A-28735BF691CD}">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80" authorId="124" shapeId="0" xr:uid="{81CFF2BA-D8D6-134A-89BE-021D72EDC0BE}">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81" authorId="125" shapeId="0" xr:uid="{E120A548-599E-4145-8353-B5EE9338304C}">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82" authorId="126" shapeId="0" xr:uid="{7C12AE5D-149E-DB4B-B14A-3A7679FDB60A}">
      <text>
        <t>[Threaded comment]
Your version of Excel allows you to read this threaded comment; however, any edits to it will get removed if the file is opened in a newer version of Excel. Learn more: https://go.microsoft.com/fwlink/?linkid=870924
Comment:
    12 class methods, 10 class attributes and 5 instance attributes</t>
      </text>
    </comment>
    <comment ref="G284" authorId="127" shapeId="0" xr:uid="{C2472CF6-CFE5-DC49-987D-F6D450E7A83E}">
      <text>
        <t>[Threaded comment]
Your version of Excel allows you to read this threaded comment; however, any edits to it will get removed if the file is opened in a newer version of Excel. Learn more: https://go.microsoft.com/fwlink/?linkid=870924
Comment:
    13 class methods and 2 instance attributes</t>
      </text>
    </comment>
    <comment ref="G285" authorId="128" shapeId="0" xr:uid="{A8F362CE-0177-E646-B6DC-545B9845DB9F}">
      <text>
        <t>[Threaded comment]
Your version of Excel allows you to read this threaded comment; however, any edits to it will get removed if the file is opened in a newer version of Excel. Learn more: https://go.microsoft.com/fwlink/?linkid=870924
Comment:
    2 class methods and 1 instance attributes</t>
      </text>
    </comment>
    <comment ref="G286" authorId="129" shapeId="0" xr:uid="{F917B9FE-43BD-E141-A6AF-69135C15ED0C}">
      <text>
        <t>[Threaded comment]
Your version of Excel allows you to read this threaded comment; however, any edits to it will get removed if the file is opened in a newer version of Excel. Learn more: https://go.microsoft.com/fwlink/?linkid=870924
Comment:
    2 class methods and 1 instance attributes</t>
      </text>
    </comment>
    <comment ref="G287" authorId="130" shapeId="0" xr:uid="{9BE88BD8-D9D6-9D43-A699-8DB245706ADD}">
      <text>
        <t>[Threaded comment]
Your version of Excel allows you to read this threaded comment; however, any edits to it will get removed if the file is opened in a newer version of Excel. Learn more: https://go.microsoft.com/fwlink/?linkid=870924
Comment:
    3 class methods and 2 class attributes and 4 instance attributes</t>
      </text>
    </comment>
    <comment ref="G288" authorId="131" shapeId="0" xr:uid="{9A647CC1-8D06-0F48-A489-84743E340FF2}">
      <text>
        <t>[Threaded comment]
Your version of Excel allows you to read this threaded comment; however, any edits to it will get removed if the file is opened in a newer version of Excel. Learn more: https://go.microsoft.com/fwlink/?linkid=870924
Comment:
    3 class methods and 2 class attributes and 4 instance attributes</t>
      </text>
    </comment>
    <comment ref="G292" authorId="132" shapeId="0" xr:uid="{883ABC5B-B2B2-FD4F-85E8-9CCA4111E7D8}">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294" authorId="133" shapeId="0" xr:uid="{8D2506F4-C0D1-6A4D-8486-B7D973803194}">
      <text>
        <t>[Threaded comment]
Your version of Excel allows you to read this threaded comment; however, any edits to it will get removed if the file is opened in a newer version of Excel. Learn more: https://go.microsoft.com/fwlink/?linkid=870924
Comment:
    2 class methods and 1 instance attribute</t>
      </text>
    </comment>
    <comment ref="G295" authorId="134" shapeId="0" xr:uid="{AC9366DE-12F3-494C-9BC6-6014C29526AD}">
      <text>
        <t>[Threaded comment]
Your version of Excel allows you to read this threaded comment; however, any edits to it will get removed if the file is opened in a newer version of Excel. Learn more: https://go.microsoft.com/fwlink/?linkid=870924
Comment:
    5 class methods and 1 instance attribute</t>
      </text>
    </comment>
    <comment ref="G296" authorId="135" shapeId="0" xr:uid="{896606A1-59FE-694C-94EA-A59A5B3F2F36}">
      <text>
        <t>[Threaded comment]
Your version of Excel allows you to read this threaded comment; however, any edits to it will get removed if the file is opened in a newer version of Excel. Learn more: https://go.microsoft.com/fwlink/?linkid=870924
Comment:
    1 class attribute and 3 class methods and 3 instance attributes</t>
      </text>
    </comment>
    <comment ref="G297" authorId="136" shapeId="0" xr:uid="{59CF09EA-76EF-444A-B412-04A02F5C18CD}">
      <text>
        <t>[Threaded comment]
Your version of Excel allows you to read this threaded comment; however, any edits to it will get removed if the file is opened in a newer version of Excel. Learn more: https://go.microsoft.com/fwlink/?linkid=870924
Comment:
    9 class methods and 2 instance attributes</t>
      </text>
    </comment>
    <comment ref="G302" authorId="137" shapeId="0" xr:uid="{06ACA660-6543-E94F-BAED-E3268E9CD2F9}">
      <text>
        <t>[Threaded comment]
Your version of Excel allows you to read this threaded comment; however, any edits to it will get removed if the file is opened in a newer version of Excel. Learn more: https://go.microsoft.com/fwlink/?linkid=870924
Comment:
    2 class methods and 3 instance attributes</t>
      </text>
    </comment>
    <comment ref="G303" authorId="138" shapeId="0" xr:uid="{C94077DA-8F24-684C-A7F5-7B5F4B56DBF0}">
      <text>
        <t>[Threaded comment]
Your version of Excel allows you to read this threaded comment; however, any edits to it will get removed if the file is opened in a newer version of Excel. Learn more: https://go.microsoft.com/fwlink/?linkid=870924
Comment:
    2 class methods and 3 instance attributes</t>
      </text>
    </comment>
    <comment ref="G304" authorId="139" shapeId="0" xr:uid="{0E11C7B2-D570-D141-A82A-98A563202A08}">
      <text>
        <t>[Threaded comment]
Your version of Excel allows you to read this threaded comment; however, any edits to it will get removed if the file is opened in a newer version of Excel. Learn more: https://go.microsoft.com/fwlink/?linkid=870924
Comment:
    2 class methods and 3 instance attributes</t>
      </text>
    </comment>
    <comment ref="G306" authorId="140" shapeId="0" xr:uid="{7F16E943-ECB2-A647-8B1A-E37D29701906}">
      <text>
        <t>[Threaded comment]
Your version of Excel allows you to read this threaded comment; however, any edits to it will get removed if the file is opened in a newer version of Excel. Learn more: https://go.microsoft.com/fwlink/?linkid=870924
Comment:
    6 class attributes, 18 instance attributes and 97 class methods</t>
      </text>
    </comment>
    <comment ref="G307" authorId="141" shapeId="0" xr:uid="{166E1725-ADC5-304B-AD97-5FE88B579F8A}">
      <text>
        <t>[Threaded comment]
Your version of Excel allows you to read this threaded comment; however, any edits to it will get removed if the file is opened in a newer version of Excel. Learn more: https://go.microsoft.com/fwlink/?linkid=870924
Comment:
    6 class attributes, 18 instance attributes and 97 class methods</t>
      </text>
    </comment>
    <comment ref="G308" authorId="142" shapeId="0" xr:uid="{10AD72F5-7A8A-C040-A1AA-9D2340701F5C}">
      <text>
        <t>[Threaded comment]
Your version of Excel allows you to read this threaded comment; however, any edits to it will get removed if the file is opened in a newer version of Excel. Learn more: https://go.microsoft.com/fwlink/?linkid=870924
Comment:
    2 class methods and 3 instance attributes</t>
      </text>
    </comment>
    <comment ref="G309" authorId="143" shapeId="0" xr:uid="{14D0462C-29F1-5D43-8A8F-9F8F6A87D59B}">
      <text>
        <t>[Threaded comment]
Your version of Excel allows you to read this threaded comment; however, any edits to it will get removed if the file is opened in a newer version of Excel. Learn more: https://go.microsoft.com/fwlink/?linkid=870924
Comment:
    3 class methods and 2 class attributes</t>
      </text>
    </comment>
    <comment ref="G310" authorId="144" shapeId="0" xr:uid="{680A1417-F9C5-454D-AA4E-EF8AD5FE10CD}">
      <text>
        <t>[Threaded comment]
Your version of Excel allows you to read this threaded comment; however, any edits to it will get removed if the file is opened in a newer version of Excel. Learn more: https://go.microsoft.com/fwlink/?linkid=870924
Comment:
    3 class methods and 2 class attributes</t>
      </text>
    </comment>
    <comment ref="G311" authorId="145" shapeId="0" xr:uid="{367EA210-37F7-1B48-B09E-FE8E32CB8087}">
      <text>
        <t>[Threaded comment]
Your version of Excel allows you to read this threaded comment; however, any edits to it will get removed if the file is opened in a newer version of Excel. Learn more: https://go.microsoft.com/fwlink/?linkid=870924
Comment:
    3 class methods and 2 class attributes</t>
      </text>
    </comment>
    <comment ref="G312" authorId="146" shapeId="0" xr:uid="{25916C43-9943-6F4A-8C26-602F52DD035F}">
      <text>
        <t>[Threaded comment]
Your version of Excel allows you to read this threaded comment; however, any edits to it will get removed if the file is opened in a newer version of Excel. Learn more: https://go.microsoft.com/fwlink/?linkid=870924
Comment:
    3 class methods and 2 class attributes</t>
      </text>
    </comment>
    <comment ref="G313" authorId="147" shapeId="0" xr:uid="{582F36E8-8693-F547-85ED-8D33A4447872}">
      <text>
        <t>[Threaded comment]
Your version of Excel allows you to read this threaded comment; however, any edits to it will get removed if the file is opened in a newer version of Excel. Learn more: https://go.microsoft.com/fwlink/?linkid=870924
Comment:
    3 class methods and 2 class attributes and 4 instance attributes</t>
      </text>
    </comment>
    <comment ref="G314" authorId="148" shapeId="0" xr:uid="{32D1FCF0-1501-7744-8E79-B333F1F0C406}">
      <text>
        <t>[Threaded comment]
Your version of Excel allows you to read this threaded comment; however, any edits to it will get removed if the file is opened in a newer version of Excel. Learn more: https://go.microsoft.com/fwlink/?linkid=870924
Comment:
    2 class methods and 1 class attribute</t>
      </text>
    </comment>
    <comment ref="G315" authorId="149" shapeId="0" xr:uid="{5BCCD31D-B8EC-FC49-90B0-A59E821E1865}">
      <text>
        <t>[Threaded comment]
Your version of Excel allows you to read this threaded comment; however, any edits to it will get removed if the file is opened in a newer version of Excel. Learn more: https://go.microsoft.com/fwlink/?linkid=870924
Comment:
    6 class attributes, 18 instance attributes and 97 class methods</t>
      </text>
    </comment>
    <comment ref="G318" authorId="150" shapeId="0" xr:uid="{ECB333BB-5812-D94F-B10C-6482FE83189A}">
      <text>
        <t xml:space="preserve">[Threaded comment]
Your version of Excel allows you to read this threaded comment; however, any edits to it will get removed if the file is opened in a newer version of Excel. Learn more: https://go.microsoft.com/fwlink/?linkid=870924
Comment:
    50 class methods with self, 8 class methods with cos, 6 class attributes, 7 instance attributes with self, 2 instance attributes with cls. </t>
      </text>
    </comment>
    <comment ref="G319" authorId="151" shapeId="0" xr:uid="{E8A0BA31-7675-9B42-8047-C14350239E57}">
      <text>
        <t xml:space="preserve">[Threaded comment]
Your version of Excel allows you to read this threaded comment; however, any edits to it will get removed if the file is opened in a newer version of Excel. Learn more: https://go.microsoft.com/fwlink/?linkid=870924
Comment:
    50 class methods with self, 8 class methods with cos, 6 class attributes, 7 instance attributes with self, 2 instance attributes with cls. </t>
      </text>
    </comment>
    <comment ref="G320" authorId="152" shapeId="0" xr:uid="{0F6E8DE4-F949-6540-BD9F-DC3B97E15C90}">
      <text>
        <t xml:space="preserve">[Threaded comment]
Your version of Excel allows you to read this threaded comment; however, any edits to it will get removed if the file is opened in a newer version of Excel. Learn more: https://go.microsoft.com/fwlink/?linkid=870924
Comment:
    50 class methods with self, 8 class methods with cos, 6 class attributes, 7 instance attributes with self, 2 instance attributes with cls. </t>
      </text>
    </comment>
    <comment ref="G321" authorId="153" shapeId="0" xr:uid="{D3B034F1-E486-F442-A2B5-34EF9D333D86}">
      <text>
        <t xml:space="preserve">[Threaded comment]
Your version of Excel allows you to read this threaded comment; however, any edits to it will get removed if the file is opened in a newer version of Excel. Learn more: https://go.microsoft.com/fwlink/?linkid=870924
Comment:
    50 class methods with self, 8 class methods with cos, 6 class attributes, 7 instance attributes with self, 2 instance attributes with cls. </t>
      </text>
    </comment>
    <comment ref="G322" authorId="154" shapeId="0" xr:uid="{2B9264F0-EBBE-9740-BAD9-02E66E9E4A1D}">
      <text>
        <t xml:space="preserve">[Threaded comment]
Your version of Excel allows you to read this threaded comment; however, any edits to it will get removed if the file is opened in a newer version of Excel. Learn more: https://go.microsoft.com/fwlink/?linkid=870924
Comment:
    50 class methods with self, 8 class methods with cos, 6 class attributes, 7 instance attributes with self, 2 instance attributes with cls. </t>
      </text>
    </comment>
    <comment ref="G323" authorId="155" shapeId="0" xr:uid="{CB8A90FC-9953-4349-9B9E-CDDFE51EC8AC}">
      <text>
        <t xml:space="preserve">[Threaded comment]
Your version of Excel allows you to read this threaded comment; however, any edits to it will get removed if the file is opened in a newer version of Excel. Learn more: https://go.microsoft.com/fwlink/?linkid=870924
Comment:
    50 class methods with self, 8 class methods with cos, 6 class attributes, 7 instance attributes with self, 2 instance attributes with cls. </t>
      </text>
    </comment>
    <comment ref="G339" authorId="156" shapeId="0" xr:uid="{261A1268-E2F0-EC41-918E-EA70E056D32A}">
      <text>
        <t>[Threaded comment]
Your version of Excel allows you to read this threaded comment; however, any edits to it will get removed if the file is opened in a newer version of Excel. Learn more: https://go.microsoft.com/fwlink/?linkid=870924
Comment:
    1 class method with cls and 1 class attribute with cls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tc={68CD0CCD-FC47-F245-BD97-AEA4D74C76B0}</author>
    <author>tc={02EDFE85-6AF1-7442-BDB3-3D7AB53313B4}</author>
    <author>tc={4B052FC3-0993-5E4D-B619-C6DE2E0DB18C}</author>
    <author>tc={9EBDC0E0-31E2-6743-AD33-F92F8F6471C8}</author>
    <author>tc={A72FBE9A-EB61-BA4D-BBF5-CE2BD57C1ADB}</author>
    <author>tc={1261D020-DAF3-974A-AF96-FEAB9FCCFD55}</author>
    <author>tc={123F2274-18A0-AF40-A543-2D7C7E628B91}</author>
    <author>tc={8C86A097-1802-954D-9276-FFB28DCF8449}</author>
    <author>tc={23D082E5-6AD9-B54B-A004-E74A667A0B59}</author>
    <author>tc={B6A664BE-13E9-1542-86B3-56E1DFA8EC4F}</author>
    <author>tc={14143D56-36F8-2B4F-958C-68F206B02F63}</author>
    <author>tc={7D0DE136-D35F-3148-A731-27237DE6AA3A}</author>
    <author>tc={EB446072-9446-0E4B-9E8B-EC39A64FF45B}</author>
    <author>tc={D9ECC4DF-71CC-6740-BFA8-B68DFCBFDF94}</author>
    <author>tc={D5F346D9-9C04-4849-96F6-17B894D2136E}</author>
    <author>tc={840DC0FC-B969-524E-868B-FEC90C51FF4A}</author>
    <author>tc={8748D166-31A3-7C46-9C4B-F7478EE94020}</author>
    <author>tc={D2819FAE-6FBC-F348-B73F-CF4AC1EDB20F}</author>
    <author>tc={C1056194-6844-A346-AA6B-6FA549418308}</author>
    <author>tc={56B3761B-620F-6242-875B-9C09286472A2}</author>
    <author>tc={2E18CA29-AE28-364A-BDBA-C1DB6E1692B3}</author>
    <author>tc={FA20B4B3-D922-7943-A472-74B88DF3F087}</author>
    <author>tc={189CEC90-932F-4440-8B8E-E58A31962800}</author>
    <author>tc={A9291CDB-276E-FC43-B473-6757B2245113}</author>
    <author>tc={5842EC4F-AF1A-4244-8B2D-23C496BA03BD}</author>
    <author>tc={4540D9CC-8DA4-FA45-8A5E-6A39B5558598}</author>
    <author>tc={133C19E4-4257-034E-94E2-87E68533CDC8}</author>
    <author>tc={E5823585-0FE4-4045-ABE8-3FC21E61AD41}</author>
    <author>tc={89F8BFDE-59DB-2049-AA87-AEA501A4DF64}</author>
    <author>tc={4D3A6E35-E6A0-5243-B99C-E0382BCF7BCF}</author>
    <author>tc={9EC885DE-4482-A14D-9511-D5669037D086}</author>
    <author>tc={561A2C51-CF58-6B47-AB92-513E684ABB83}</author>
    <author>tc={FC3EED2C-F223-9145-97D3-33DBA4930E2A}</author>
    <author>tc={A3C074B0-7DDB-6643-B3E4-601F44635087}</author>
    <author>tc={2A8F888B-32EB-6B46-8C9A-D81D7E4E0FEB}</author>
    <author>tc={D8B4915A-2A80-6147-B9BE-7BE31108CB8C}</author>
    <author>tc={304EB792-F799-024A-9E06-9A4269D84B25}</author>
    <author>tc={96391BBA-42D4-5740-9471-E9CC06B9AEEA}</author>
    <author>tc={FC05D621-F04D-C940-9300-FA56E75A1B89}</author>
    <author>tc={352BC959-7B4E-A849-B863-F18087B16A12}</author>
    <author>tc={959E675E-70C6-1F4F-BFCE-3491D56636F0}</author>
    <author>tc={1612ABA6-85FA-D140-93F3-16FC964608F0}</author>
    <author>tc={171C58DE-C426-B042-A7E2-C3091AADA3C0}</author>
    <author>tc={480A2975-F275-1847-9B95-F03F44835842}</author>
    <author>tc={AC797981-5CAD-584C-AC9A-0C11C6B20303}</author>
    <author>tc={1368D7BF-36B4-4044-9EB3-F0EA9D8F7EFC}</author>
    <author>tc={A08B1A30-62F3-144A-9257-2F5BCF0720EA}</author>
    <author>tc={E05D606A-F5E6-4642-8F43-8380ACAB3460}</author>
    <author>tc={B6406628-EC91-7740-984B-703864960180}</author>
    <author>tc={0CF79ECC-09B1-054F-A6ED-97DC3DE1A2E3}</author>
    <author>tc={1467FD80-1FD2-DD46-B9B9-6BFF59F73020}</author>
    <author>tc={9102AE9A-33BF-2F43-B322-403F89CAD21E}</author>
    <author>tc={36783F84-2C35-4644-92F9-E3B7E626BCCC}</author>
    <author>tc={9AA35899-B4EC-B845-9F25-66C0A7CAD728}</author>
    <author>tc={91F76F5C-7861-3045-95AC-28C8470E4D98}</author>
    <author>tc={8E4ED7E8-3DFE-F24D-B878-85BCB5A0FF22}</author>
    <author>tc={B316D6B9-9B86-5646-B6D8-FFC2F8627223}</author>
    <author>tc={2BE969AE-07C7-4F41-8B00-71757ADFBBE3}</author>
    <author>tc={C49B428B-4856-9542-8690-652FAA793A9F}</author>
    <author>tc={1323D47D-2D2D-4D4C-9A97-0B972CD360AE}</author>
    <author>tc={176AC5FF-616D-4542-9EA3-138EC9B12555}</author>
    <author>tc={F79795C6-9965-3547-872B-FA60642C484B}</author>
    <author>tc={126CB3C2-729A-E647-B88A-D6360651F048}</author>
    <author>tc={D56B7797-381F-F241-A793-5D28AFA94F0B}</author>
    <author>tc={60ECA2F3-0724-9A4A-8FD0-83FA34403267}</author>
    <author>tc={DEE32532-25CD-1F42-B96E-48812A96BEA9}</author>
    <author>tc={FA64AA10-B536-704D-9AE0-13AC8607383F}</author>
    <author>tc={E2A570D1-9DD0-4D45-AAA5-78EF2CED0FE7}</author>
    <author>tc={19303385-A3C6-C740-B29B-B57450EE48C0}</author>
    <author>tc={397A8FC6-1C7C-884E-AD1C-399D2E74898D}</author>
    <author>tc={A785DA93-605B-674C-9AB4-4ABBE693B3E3}</author>
    <author>tc={EC027B49-B2AD-214D-B7AB-B7A85EABF7C7}</author>
    <author>tc={EFEED54E-7893-2A49-A263-08EBD9C4D539}</author>
    <author>tc={D11243BB-DEBB-AE4B-978E-C25535199408}</author>
    <author>tc={C4CD0291-73A1-8140-986C-20EDDED72EBC}</author>
    <author>tc={AE635231-2BAA-864A-A959-0FEC0516450C}</author>
    <author>tc={A97F991F-E605-3341-98C3-FB8213985F29}</author>
    <author>tc={9D1C8DE0-A0B6-3640-8E47-B4755F6849F1}</author>
    <author>tc={4CC3B149-3528-E941-8B72-D228525A0CDF}</author>
    <author>tc={9C124CC5-AA83-4948-935E-47D82D50CBCE}</author>
    <author>tc={B9914B2A-A702-AC46-82FC-345196FE4903}</author>
    <author>tc={46864E4A-CF98-6140-BB1F-96BF7DF6C35C}</author>
    <author>tc={834841BF-DEDD-8E4F-8082-B75B6A4B3855}</author>
    <author>tc={BD3E5A17-3400-BA4E-987C-6138C0096F65}</author>
    <author>tc={CA61EFBD-08C6-BF42-9D34-A3094C0A3D25}</author>
    <author>tc={13859169-EBBE-414C-A3F4-D13330FB25CD}</author>
    <author>tc={81A090C1-AE79-0A40-9A12-B14E53C4BB90}</author>
    <author>tc={E51F64BD-40FD-214B-88CA-71AFF26FC1B5}</author>
    <author>tc={7D81C995-F7F8-F742-B2AD-235BD5C93A63}</author>
    <author>tc={BAEC88E5-973C-6346-A7DB-22C386DAEB64}</author>
    <author>tc={5C5BEEA9-551D-D740-B878-548EF6FB624B}</author>
    <author>tc={7B582F5C-3435-3940-B5B6-AD960FD595E6}</author>
    <author>tc={32C78F6E-55BF-5B43-905B-8DA80D812C8A}</author>
    <author>tc={A4925B3E-0312-1146-A648-52552597F41F}</author>
    <author>tc={F17A388A-EC68-CD42-A8A4-DAE71044AD8E}</author>
    <author>tc={45D50600-1571-7F4D-AF47-085F8108EC69}</author>
    <author>tc={36C89A7F-5228-7945-AE27-248C78BC6D8D}</author>
    <author>tc={7E622A0F-EDFF-B640-9427-A9FF5D3189DC}</author>
    <author>tc={254B9A5B-1C17-D740-8C68-4AC19210003E}</author>
    <author>tc={99572A4D-0CF0-9647-955B-D1C5A97B3DB6}</author>
    <author>tc={2DEAE11B-503C-2949-946C-61E69853BB42}</author>
    <author>tc={762E2632-B8BE-8B49-BC4C-DBF6A6AF1E51}</author>
    <author>tc={DAFA6B70-C476-514D-B609-3C11F54A5A27}</author>
    <author>tc={015A48AB-F5CF-5D4A-85BA-90FAA12715E3}</author>
    <author>tc={68F51F1C-4439-CA43-AC45-98460A7A724A}</author>
    <author>tc={4FE5F451-704A-D044-90C5-36A49B3A45C3}</author>
    <author>tc={1DC25554-1481-504E-A068-E49C7FAD7FD6}</author>
    <author>tc={83DD25E9-FD2B-F54A-A019-B7FE9C4B62A1}</author>
    <author>tc={AD2EC75D-9089-0546-A6CA-E4C06DB56EDC}</author>
    <author>tc={8B351CBB-793B-9740-8E29-4C424B3731D3}</author>
    <author>tc={017431E2-DD8C-CE41-B0F5-57BD4F8AE937}</author>
    <author>tc={A90D2C65-3175-F74A-87D6-8443D0DEE32D}</author>
    <author>tc={05280AC0-FE7B-5A47-AD02-FE372FB3AB5C}</author>
    <author>tc={D6840F9E-DCD0-3B4F-9863-15074C65ACE4}</author>
    <author>tc={3C77439B-EAB9-4045-8AF0-3288EF41B1B8}</author>
    <author>tc={0584BCBA-5821-9544-85F9-1AE90C44FC28}</author>
    <author>tc={7BC9194B-B1DA-3F4B-A640-50375510FBAE}</author>
    <author>tc={3BA1B84E-9DF9-874A-B00B-0D0B40D19636}</author>
    <author>tc={073FC31C-0A28-BE41-BDA2-5F0C77682660}</author>
    <author>tc={6435642D-5894-EF43-88B0-D53A516AE6C0}</author>
    <author>tc={793609E1-CEFD-AE4D-87F4-576673583998}</author>
    <author>tc={C5B735AF-9331-4F47-B3EC-062226CDE9F1}</author>
    <author>tc={E887B2E8-233F-724E-964B-3D2EDD2C6AFB}</author>
    <author>tc={19B73DB6-C93D-1444-81EA-EEAE225CD5D7}</author>
    <author>tc={162A60CD-CDAB-B048-9A5A-4209045986E9}</author>
    <author>tc={5167A7FD-14A4-8044-828E-0F9E320AD24D}</author>
    <author>tc={75357D4D-7AFB-5742-8CDC-36ECC7D993CA}</author>
    <author>tc={81FC521F-CB9F-774B-82B3-1121D774C61D}</author>
    <author>tc={7202FAF0-C92C-EA48-884E-B377317F9756}</author>
    <author>tc={7668235F-576E-854B-9734-96F2D80BBD13}</author>
    <author>tc={354B763F-399B-444A-8229-A56DC4BF1D62}</author>
    <author>tc={83405895-CA13-EC4A-9E01-F39A96C4E429}</author>
    <author>tc={7987399C-FD73-0A40-A8AA-75BE3759F9B3}</author>
    <author>tc={33C070AF-0334-2A4E-BFEC-88AAFFF49CF3}</author>
    <author>tc={C51A2AB7-F1A1-514D-8C1F-81E84F6AD4D8}</author>
    <author>tc={B0223CA2-4FDB-6249-890F-2956EED26820}</author>
    <author>tc={DD84F6D5-F790-794A-AC1F-9C70D3472EA5}</author>
    <author>tc={635324AA-C920-2C42-A8AC-1905B104B4EA}</author>
    <author>tc={B377000E-AE59-6449-AD7C-A53A163130C3}</author>
    <author>tc={778F19C4-769A-4D43-978F-560012A0AAB4}</author>
    <author>tc={4347C060-281D-AD46-B596-DFA94597D4D7}</author>
    <author>tc={C6CCE6B0-FA96-9F45-AAAA-B43795989434}</author>
    <author>tc={2B947401-0628-3243-9431-85E2A5B9DC61}</author>
    <author>tc={FEB46714-1521-1C4F-AECF-E88680E1C608}</author>
    <author>tc={12017DD9-0B7F-2D47-9BFA-DA15E5DB0AF7}</author>
    <author>tc={0E39711A-0B8C-E34F-8EB4-977ECFA3FCFB}</author>
    <author>tc={498F62DF-A773-F74C-A2AF-4255FCB3398E}</author>
    <author>tc={A6199CE5-7114-C747-A3D7-5C6E6802145B}</author>
    <author>tc={85B691D3-D0B9-FA41-8516-A42F6C072003}</author>
    <author>tc={519DF5F0-C4E5-F946-BA93-4FE59A5B9483}</author>
    <author>tc={D02AAFE6-8028-3044-BBBA-B9743E07A5CF}</author>
    <author>tc={354D7D0B-5BA1-034C-9200-23698A5CEAFE}</author>
    <author>tc={03183EA1-4DA0-BF4D-8CF9-7A99E9B534D5}</author>
    <author>tc={42B680DA-3FED-5C40-95DD-FC1486C73E64}</author>
    <author>tc={B3D8200F-7495-A14A-BBB3-129D114A0EC4}</author>
    <author>tc={68603A09-EF38-3641-8129-8AA49B4BBC0C}</author>
  </authors>
  <commentList>
    <comment ref="G2" authorId="0" shapeId="0" xr:uid="{68CD0CCD-FC47-F245-BD97-AEA4D74C76B0}">
      <text>
        <t>[Threaded comment]
Your version of Excel allows you to read this threaded comment; however, any edits to it will get removed if the file is opened in a newer version of Excel. Learn more: https://go.microsoft.com/fwlink/?linkid=870924
Comment:
    2 methods (0 __init__)</t>
      </text>
    </comment>
    <comment ref="F3" authorId="1" shapeId="0" xr:uid="{02EDFE85-6AF1-7442-BDB3-3D7AB53313B4}">
      <text>
        <t>[Threaded comment]
Your version of Excel allows you to read this threaded comment; however, any edits to it will get removed if the file is opened in a newer version of Excel. Learn more: https://go.microsoft.com/fwlink/?linkid=870924
Comment:
    1 override method and one to call to superclass method</t>
      </text>
    </comment>
    <comment ref="G3" authorId="2" shapeId="0" xr:uid="{4B052FC3-0993-5E4D-B619-C6DE2E0DB18C}">
      <text>
        <t>[Threaded comment]
Your version of Excel allows you to read this threaded comment; however, any edits to it will get removed if the file is opened in a newer version of Excel. Learn more: https://go.microsoft.com/fwlink/?linkid=870924
Comment:
    8 methods + 18 instance attributes (no __init__ method) and 3 class attributes</t>
      </text>
    </comment>
    <comment ref="F4" authorId="3" shapeId="0" xr:uid="{9EBDC0E0-31E2-6743-AD33-F92F8F6471C8}">
      <text>
        <t>[Threaded comment]
Your version of Excel allows you to read this threaded comment; however, any edits to it will get removed if the file is opened in a newer version of Excel. Learn more: https://go.microsoft.com/fwlink/?linkid=870924
Comment:
    1 override method and 1 method call to super class method!</t>
      </text>
    </comment>
    <comment ref="G4" authorId="4" shapeId="0" xr:uid="{A72FBE9A-EB61-BA4D-BBF5-CE2BD57C1ADB}">
      <text>
        <t>[Threaded comment]
Your version of Excel allows you to read this threaded comment; however, any edits to it will get removed if the file is opened in a newer version of Excel. Learn more: https://go.microsoft.com/fwlink/?linkid=870924
Comment:
    4 class attributes + 10 methods (no __init__) and 24 instance attributes</t>
      </text>
    </comment>
    <comment ref="F5" authorId="5" shapeId="0" xr:uid="{1261D020-DAF3-974A-AF96-FEAB9FCCFD55}">
      <text>
        <t>[Threaded comment]
Your version of Excel allows you to read this threaded comment; however, any edits to it will get removed if the file is opened in a newer version of Excel. Learn more: https://go.microsoft.com/fwlink/?linkid=870924
Comment:
    1 override method and 1 method call to super class method!</t>
      </text>
    </comment>
    <comment ref="G5" authorId="6" shapeId="0" xr:uid="{123F2274-18A0-AF40-A543-2D7C7E628B91}">
      <text>
        <t>[Threaded comment]
Your version of Excel allows you to read this threaded comment; however, any edits to it will get removed if the file is opened in a newer version of Excel. Learn more: https://go.microsoft.com/fwlink/?linkid=870924
Comment:
    There are 3 methods in build_py
And 2 instance attributes</t>
      </text>
    </comment>
    <comment ref="F6" authorId="7" shapeId="0" xr:uid="{8C86A097-1802-954D-9276-FFB28DCF8449}">
      <text>
        <t>[Threaded comment]
Your version of Excel allows you to read this threaded comment; however, any edits to it will get removed if the file is opened in a newer version of Excel. Learn more: https://go.microsoft.com/fwlink/?linkid=870924
Comment:
    1 override method and 1 method call to super class method and 2 attributes used from parent class!</t>
      </text>
    </comment>
    <comment ref="G6" authorId="8" shapeId="0" xr:uid="{23D082E5-6AD9-B54B-A004-E74A667A0B59}">
      <text>
        <t>[Threaded comment]
Your version of Excel allows you to read this threaded comment; however, any edits to it will get removed if the file is opened in a newer version of Excel. Learn more: https://go.microsoft.com/fwlink/?linkid=870924
Comment:
    There are 4 class attributes and 10 methods in total and 24 instance attributes!</t>
      </text>
    </comment>
    <comment ref="G93" authorId="9" shapeId="0" xr:uid="{B6A664BE-13E9-1542-86B3-56E1DFA8EC4F}">
      <text>
        <t>[Threaded comment]
Your version of Excel allows you to read this threaded comment; however, any edits to it will get removed if the file is opened in a newer version of Excel. Learn more: https://go.microsoft.com/fwlink/?linkid=870924
Comment:
    There are 10 methods and 17 attributes</t>
      </text>
    </comment>
    <comment ref="G94" authorId="10" shapeId="0" xr:uid="{14143D56-36F8-2B4F-958C-68F206B02F63}">
      <text>
        <t>[Threaded comment]
Your version of Excel allows you to read this threaded comment; however, any edits to it will get removed if the file is opened in a newer version of Excel. Learn more: https://go.microsoft.com/fwlink/?linkid=870924
Comment:
    1 method and 4 attributes</t>
      </text>
    </comment>
    <comment ref="G95" authorId="11" shapeId="0" xr:uid="{7D0DE136-D35F-3148-A731-27237DE6AA3A}">
      <text>
        <t>[Threaded comment]
Your version of Excel allows you to read this threaded comment; however, any edits to it will get removed if the file is opened in a newer version of Excel. Learn more: https://go.microsoft.com/fwlink/?linkid=870924
Comment:
    It has 1 method and 1 attributes!</t>
      </text>
    </comment>
    <comment ref="G98" authorId="12" shapeId="0" xr:uid="{EB446072-9446-0E4B-9E8B-EC39A64FF45B}">
      <text>
        <t>[Threaded comment]
Your version of Excel allows you to read this threaded comment; however, any edits to it will get removed if the file is opened in a newer version of Excel. Learn more: https://go.microsoft.com/fwlink/?linkid=870924
Comment:
    1 method and 3 instance attributes</t>
      </text>
    </comment>
    <comment ref="G99" authorId="13" shapeId="0" xr:uid="{D9ECC4DF-71CC-6740-BFA8-B68DFCBFDF94}">
      <text>
        <t>[Threaded comment]
Your version of Excel allows you to read this threaded comment; however, any edits to it will get removed if the file is opened in a newer version of Excel. Learn more: https://go.microsoft.com/fwlink/?linkid=870924
Comment:
    1 method and 3 instance attributes</t>
      </text>
    </comment>
    <comment ref="G100" authorId="14" shapeId="0" xr:uid="{D5F346D9-9C04-4849-96F6-17B894D2136E}">
      <text>
        <t>[Threaded comment]
Your version of Excel allows you to read this threaded comment; however, any edits to it will get removed if the file is opened in a newer version of Excel. Learn more: https://go.microsoft.com/fwlink/?linkid=870924
Comment:
    3 methods and 2 attributes</t>
      </text>
    </comment>
    <comment ref="G101" authorId="15" shapeId="0" xr:uid="{840DC0FC-B969-524E-868B-FEC90C51FF4A}">
      <text>
        <t>[Threaded comment]
Your version of Excel allows you to read this threaded comment; however, any edits to it will get removed if the file is opened in a newer version of Excel. Learn more: https://go.microsoft.com/fwlink/?linkid=870924
Comment:
    3 methods and 2 attributes</t>
      </text>
    </comment>
    <comment ref="G102" authorId="16" shapeId="0" xr:uid="{8748D166-31A3-7C46-9C4B-F7478EE94020}">
      <text>
        <t>[Threaded comment]
Your version of Excel allows you to read this threaded comment; however, any edits to it will get removed if the file is opened in a newer version of Excel. Learn more: https://go.microsoft.com/fwlink/?linkid=870924
Comment:
    Parse: 13 methods and 16 instance attributes
Feature: 16 methods and 9 instance attributes
CCompiler: 5 methods and 19 instance attributes
Cache: 1 class attribute and 5 methods and 10 instance attributes
Disutils: 5 methods and 5 instance attributes
Config: 2 methods and 11 class attributes and 16 instance attributes</t>
      </text>
    </comment>
    <comment ref="G103" authorId="17" shapeId="0" xr:uid="{D2819FAE-6FBC-F348-B73F-CF4AC1EDB20F}">
      <text>
        <t>[Threaded comment]
Your version of Excel allows you to read this threaded comment; however, any edits to it will get removed if the file is opened in a newer version of Excel. Learn more: https://go.microsoft.com/fwlink/?linkid=870924
Comment:
    1 instance attribute and 6 class methods</t>
      </text>
    </comment>
    <comment ref="G104" authorId="18" shapeId="0" xr:uid="{C1056194-6844-A346-AA6B-6FA549418308}">
      <text>
        <t>[Threaded comment]
Your version of Excel allows you to read this threaded comment; however, any edits to it will get removed if the file is opened in a newer version of Excel. Learn more: https://go.microsoft.com/fwlink/?linkid=870924
Comment:
    1 instance attribute and 6 class methods</t>
      </text>
    </comment>
    <comment ref="G105" authorId="19" shapeId="0" xr:uid="{56B3761B-620F-6242-875B-9C09286472A2}">
      <text>
        <t>[Threaded comment]
Your version of Excel allows you to read this threaded comment; however, any edits to it will get removed if the file is opened in a newer version of Excel. Learn more: https://go.microsoft.com/fwlink/?linkid=870924
Comment:
    1 instance attribute and 6 class methods</t>
      </text>
    </comment>
    <comment ref="G106" authorId="20" shapeId="0" xr:uid="{2E18CA29-AE28-364A-BDBA-C1DB6E1692B3}">
      <text>
        <t>[Threaded comment]
Your version of Excel allows you to read this threaded comment; however, any edits to it will get removed if the file is opened in a newer version of Excel. Learn more: https://go.microsoft.com/fwlink/?linkid=870924
Comment:
    1 instance attribute and 6 class methods</t>
      </text>
    </comment>
    <comment ref="G107" authorId="21" shapeId="0" xr:uid="{FA20B4B3-D922-7943-A472-74B88DF3F087}">
      <text>
        <t>[Threaded comment]
Your version of Excel allows you to read this threaded comment; however, any edits to it will get removed if the file is opened in a newer version of Excel. Learn more: https://go.microsoft.com/fwlink/?linkid=870924
Comment:
    1 instance attribute and 6 class methods</t>
      </text>
    </comment>
    <comment ref="G108" authorId="22" shapeId="0" xr:uid="{189CEC90-932F-4440-8B8E-E58A31962800}">
      <text>
        <t>[Threaded comment]
Your version of Excel allows you to read this threaded comment; however, any edits to it will get removed if the file is opened in a newer version of Excel. Learn more: https://go.microsoft.com/fwlink/?linkid=870924
Comment:
    3 methods and 8 instance attributes!</t>
      </text>
    </comment>
    <comment ref="G109" authorId="23" shapeId="0" xr:uid="{A9291CDB-276E-FC43-B473-6757B2245113}">
      <text>
        <t>[Threaded comment]
Your version of Excel allows you to read this threaded comment; however, any edits to it will get removed if the file is opened in a newer version of Excel. Learn more: https://go.microsoft.com/fwlink/?linkid=870924
Comment:
    1 method and 1 instance attribute</t>
      </text>
    </comment>
    <comment ref="G110" authorId="24" shapeId="0" xr:uid="{5842EC4F-AF1A-4244-8B2D-23C496BA03BD}">
      <text>
        <t>[Threaded comment]
Your version of Excel allows you to read this threaded comment; however, any edits to it will get removed if the file is opened in a newer version of Excel. Learn more: https://go.microsoft.com/fwlink/?linkid=870924
Comment:
    3 methods and 2 instance attributes</t>
      </text>
    </comment>
    <comment ref="G111" authorId="25" shapeId="0" xr:uid="{4540D9CC-8DA4-FA45-8A5E-6A39B5558598}">
      <text>
        <t>[Threaded comment]
Your version of Excel allows you to read this threaded comment; however, any edits to it will get removed if the file is opened in a newer version of Excel. Learn more: https://go.microsoft.com/fwlink/?linkid=870924
Comment:
    2 methods and 6 instance attributes and 2 class attributes</t>
      </text>
    </comment>
    <comment ref="G112" authorId="26" shapeId="0" xr:uid="{133C19E4-4257-034E-94E2-87E68533CDC8}">
      <text>
        <t>[Threaded comment]
Your version of Excel allows you to read this threaded comment; however, any edits to it will get removed if the file is opened in a newer version of Excel. Learn more: https://go.microsoft.com/fwlink/?linkid=870924
Comment:
    3 methods and 2 instance attributes</t>
      </text>
    </comment>
    <comment ref="G113" authorId="27" shapeId="0" xr:uid="{E5823585-0FE4-4045-ABE8-3FC21E61AD41}">
      <text>
        <t>[Threaded comment]
Your version of Excel allows you to read this threaded comment; however, any edits to it will get removed if the file is opened in a newer version of Excel. Learn more: https://go.microsoft.com/fwlink/?linkid=870924
Comment:
    3 methods and 2 instance attributes</t>
      </text>
    </comment>
    <comment ref="G128" authorId="28" shapeId="0" xr:uid="{89F8BFDE-59DB-2049-AA87-AEA501A4DF64}">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129" authorId="29" shapeId="0" xr:uid="{4D3A6E35-E6A0-5243-B99C-E0382BCF7BCF}">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130" authorId="30" shapeId="0" xr:uid="{9EC885DE-4482-A14D-9511-D5669037D086}">
      <text>
        <t>[Threaded comment]
Your version of Excel allows you to read this threaded comment; however, any edits to it will get removed if the file is opened in a newer version of Excel. Learn more: https://go.microsoft.com/fwlink/?linkid=870924
Comment:
    4 class attributes, 2 methods and 2 instance attributes</t>
      </text>
    </comment>
    <comment ref="G131" authorId="31" shapeId="0" xr:uid="{561A2C51-CF58-6B47-AB92-513E684ABB83}">
      <text>
        <t>[Threaded comment]
Your version of Excel allows you to read this threaded comment; however, any edits to it will get removed if the file is opened in a newer version of Excel. Learn more: https://go.microsoft.com/fwlink/?linkid=870924
Comment:
    4 class attributes, 2 methods and 2 instance attributes</t>
      </text>
    </comment>
    <comment ref="G132" authorId="32" shapeId="0" xr:uid="{FC3EED2C-F223-9145-97D3-33DBA4930E2A}">
      <text>
        <t>[Threaded comment]
Your version of Excel allows you to read this threaded comment; however, any edits to it will get removed if the file is opened in a newer version of Excel. Learn more: https://go.microsoft.com/fwlink/?linkid=870924
Comment:
    4 class attributes, 2 methods and 2 instance attributes</t>
      </text>
    </comment>
    <comment ref="G133" authorId="33" shapeId="0" xr:uid="{A3C074B0-7DDB-6643-B3E4-601F44635087}">
      <text>
        <t>[Threaded comment]
Your version of Excel allows you to read this threaded comment; however, any edits to it will get removed if the file is opened in a newer version of Excel. Learn more: https://go.microsoft.com/fwlink/?linkid=870924
Comment:
    4 class attributes, 2 methods and 2 instance attributes</t>
      </text>
    </comment>
    <comment ref="G134" authorId="34" shapeId="0" xr:uid="{2A8F888B-32EB-6B46-8C9A-D81D7E4E0FEB}">
      <text>
        <t>[Threaded comment]
Your version of Excel allows you to read this threaded comment; however, any edits to it will get removed if the file is opened in a newer version of Excel. Learn more: https://go.microsoft.com/fwlink/?linkid=870924
Comment:
    4 class attributes, 2 methods and 2 instance attributes</t>
      </text>
    </comment>
    <comment ref="G135" authorId="35" shapeId="0" xr:uid="{D8B4915A-2A80-6147-B9BE-7BE31108CB8C}">
      <text>
        <t>[Threaded comment]
Your version of Excel allows you to read this threaded comment; however, any edits to it will get removed if the file is opened in a newer version of Excel. Learn more: https://go.microsoft.com/fwlink/?linkid=870924
Comment:
    4 class attributes, 2 methods and 2 instance attributes</t>
      </text>
    </comment>
    <comment ref="G136" authorId="36" shapeId="0" xr:uid="{304EB792-F799-024A-9E06-9A4269D84B25}">
      <text>
        <t>[Threaded comment]
Your version of Excel allows you to read this threaded comment; however, any edits to it will get removed if the file is opened in a newer version of Excel. Learn more: https://go.microsoft.com/fwlink/?linkid=870924
Comment:
    4 class attributes, 2 methods and 2 instance attributes</t>
      </text>
    </comment>
    <comment ref="G137" authorId="37" shapeId="0" xr:uid="{96391BBA-42D4-5740-9471-E9CC06B9AEEA}">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138" authorId="38" shapeId="0" xr:uid="{FC05D621-F04D-C940-9300-FA56E75A1B89}">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139" authorId="39" shapeId="0" xr:uid="{352BC959-7B4E-A849-B863-F18087B16A12}">
      <text>
        <t>[Threaded comment]
Your version of Excel allows you to read this threaded comment; however, any edits to it will get removed if the file is opened in a newer version of Excel. Learn more: https://go.microsoft.com/fwlink/?linkid=870924
Comment:
    3 class attributes, 3 class methods and 1 instance attributes</t>
      </text>
    </comment>
    <comment ref="G140" authorId="40" shapeId="0" xr:uid="{959E675E-70C6-1F4F-BFCE-3491D56636F0}">
      <text>
        <t>[Threaded comment]
Your version of Excel allows you to read this threaded comment; however, any edits to it will get removed if the file is opened in a newer version of Excel. Learn more: https://go.microsoft.com/fwlink/?linkid=870924
Comment:
    3 class attributes, 3 class methods and 1 instance attributes</t>
      </text>
    </comment>
    <comment ref="G141" authorId="41" shapeId="0" xr:uid="{1612ABA6-85FA-D140-93F3-16FC964608F0}">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142" authorId="42" shapeId="0" xr:uid="{171C58DE-C426-B042-A7E2-C3091AADA3C0}">
      <text>
        <t>[Threaded comment]
Your version of Excel allows you to read this threaded comment; however, any edits to it will get removed if the file is opened in a newer version of Excel. Learn more: https://go.microsoft.com/fwlink/?linkid=870924
Comment:
    6 class attributes+ 2 methods + 3 instance attributes</t>
      </text>
    </comment>
    <comment ref="G143" authorId="43" shapeId="0" xr:uid="{480A2975-F275-1847-9B95-F03F44835842}">
      <text>
        <t>[Threaded comment]
Your version of Excel allows you to read this threaded comment; however, any edits to it will get removed if the file is opened in a newer version of Excel. Learn more: https://go.microsoft.com/fwlink/?linkid=870924
Comment:
    6 class attributes+ 2 methods + 3 instance attributes</t>
      </text>
    </comment>
    <comment ref="G144" authorId="44" shapeId="0" xr:uid="{AC797981-5CAD-584C-AC9A-0C11C6B20303}">
      <text>
        <t>[Threaded comment]
Your version of Excel allows you to read this threaded comment; however, any edits to it will get removed if the file is opened in a newer version of Excel. Learn more: https://go.microsoft.com/fwlink/?linkid=870924
Comment:
    1 class attributes and 1 class methods</t>
      </text>
    </comment>
    <comment ref="G145" authorId="45" shapeId="0" xr:uid="{1368D7BF-36B4-4044-9EB3-F0EA9D8F7EFC}">
      <text>
        <t>[Threaded comment]
Your version of Excel allows you to read this threaded comment; however, any edits to it will get removed if the file is opened in a newer version of Excel. Learn more: https://go.microsoft.com/fwlink/?linkid=870924
Comment:
    6 class attributes+ 2 methods + 3 instance attributes</t>
      </text>
    </comment>
    <comment ref="G146" authorId="46" shapeId="0" xr:uid="{A08B1A30-62F3-144A-9257-2F5BCF0720EA}">
      <text>
        <t>[Threaded comment]
Your version of Excel allows you to read this threaded comment; however, any edits to it will get removed if the file is opened in a newer version of Excel. Learn more: https://go.microsoft.com/fwlink/?linkid=870924
Comment:
    2 class attributes</t>
      </text>
    </comment>
    <comment ref="G147" authorId="47" shapeId="0" xr:uid="{E05D606A-F5E6-4642-8F43-8380ACAB3460}">
      <text>
        <t>[Threaded comment]
Your version of Excel allows you to read this threaded comment; however, any edits to it will get removed if the file is opened in a newer version of Excel. Learn more: https://go.microsoft.com/fwlink/?linkid=870924
Comment:
    6 class attributes+ 2 methods + 3 instance attributes</t>
      </text>
    </comment>
    <comment ref="G148" authorId="48" shapeId="0" xr:uid="{B6406628-EC91-7740-984B-703864960180}">
      <text>
        <t>[Threaded comment]
Your version of Excel allows you to read this threaded comment; however, any edits to it will get removed if the file is opened in a newer version of Excel. Learn more: https://go.microsoft.com/fwlink/?linkid=870924
Comment:
    3 class attributes</t>
      </text>
    </comment>
    <comment ref="G149" authorId="49" shapeId="0" xr:uid="{0CF79ECC-09B1-054F-A6ED-97DC3DE1A2E3}">
      <text>
        <t>[Threaded comment]
Your version of Excel allows you to read this threaded comment; however, any edits to it will get removed if the file is opened in a newer version of Excel. Learn more: https://go.microsoft.com/fwlink/?linkid=870924
Comment:
    3 class attributes</t>
      </text>
    </comment>
    <comment ref="G150" authorId="50" shapeId="0" xr:uid="{1467FD80-1FD2-DD46-B9B9-6BFF59F73020}">
      <text>
        <t>[Threaded comment]
Your version of Excel allows you to read this threaded comment; however, any edits to it will get removed if the file is opened in a newer version of Excel. Learn more: https://go.microsoft.com/fwlink/?linkid=870924
Comment:
    1 methods and 1 class attributes and 1 index attributes</t>
      </text>
    </comment>
    <comment ref="G151" authorId="51" shapeId="0" xr:uid="{9102AE9A-33BF-2F43-B322-403F89CAD21E}">
      <text>
        <t>[Threaded comment]
Your version of Excel allows you to read this threaded comment; however, any edits to it will get removed if the file is opened in a newer version of Excel. Learn more: https://go.microsoft.com/fwlink/?linkid=870924
Comment:
    3 class attributes</t>
      </text>
    </comment>
    <comment ref="G152" authorId="52" shapeId="0" xr:uid="{36783F84-2C35-4644-92F9-E3B7E626BCCC}">
      <text>
        <t>[Threaded comment]
Your version of Excel allows you to read this threaded comment; however, any edits to it will get removed if the file is opened in a newer version of Excel. Learn more: https://go.microsoft.com/fwlink/?linkid=870924
Comment:
    4 class attributes!</t>
      </text>
    </comment>
    <comment ref="G153" authorId="53" shapeId="0" xr:uid="{9AA35899-B4EC-B845-9F25-66C0A7CAD728}">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154" authorId="54" shapeId="0" xr:uid="{91F76F5C-7861-3045-95AC-28C8470E4D98}">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155" authorId="55" shapeId="0" xr:uid="{8E4ED7E8-3DFE-F24D-B878-85BCB5A0FF22}">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156" authorId="56" shapeId="0" xr:uid="{B316D6B9-9B86-5646-B6D8-FFC2F8627223}">
      <text>
        <t>[Threaded comment]
Your version of Excel allows you to read this threaded comment; however, any edits to it will get removed if the file is opened in a newer version of Excel. Learn more: https://go.microsoft.com/fwlink/?linkid=870924
Comment:
    Class lapack_opt_info: 3 class attributes and 10 methods
Class _ip64_opt_info_mixin: 2 class attributes and 1 method</t>
      </text>
    </comment>
    <comment ref="G157" authorId="57" shapeId="0" xr:uid="{2BE969AE-07C7-4F41-8B00-71757ADFBBE3}">
      <text>
        <t>[Threaded comment]
Your version of Excel allows you to read this threaded comment; however, any edits to it will get removed if the file is opened in a newer version of Excel. Learn more: https://go.microsoft.com/fwlink/?linkid=870924
Comment:
    1 class method and 3 class attributes</t>
      </text>
    </comment>
    <comment ref="G158" authorId="58" shapeId="0" xr:uid="{C49B428B-4856-9542-8690-652FAA793A9F}">
      <text>
        <t>[Threaded comment]
Your version of Excel allows you to read this threaded comment; however, any edits to it will get removed if the file is opened in a newer version of Excel. Learn more: https://go.microsoft.com/fwlink/?linkid=870924
Comment:
    1 class method and 3 class attributes</t>
      </text>
    </comment>
    <comment ref="G159" authorId="59" shapeId="0" xr:uid="{1323D47D-2D2D-4D4C-9A97-0B972CD360AE}">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160" authorId="60" shapeId="0" xr:uid="{176AC5FF-616D-4542-9EA3-138EC9B12555}">
      <text>
        <t>[Threaded comment]
Your version of Excel allows you to read this threaded comment; however, any edits to it will get removed if the file is opened in a newer version of Excel. Learn more: https://go.microsoft.com/fwlink/?linkid=870924
Comment:
    Class _ilp64_opt_info_mixin: 2 class attributes and 1 class method
Class blas_opt_info: 3 class attributes and 9 class methods</t>
      </text>
    </comment>
    <comment ref="G161" authorId="61" shapeId="0" xr:uid="{F79795C6-9965-3547-872B-FA60642C484B}">
      <text>
        <t>[Threaded comment]
Your version of Excel allows you to read this threaded comment; however, any edits to it will get removed if the file is opened in a newer version of Excel. Learn more: https://go.microsoft.com/fwlink/?linkid=870924
Comment:
    3 class attributes and 1 class method</t>
      </text>
    </comment>
    <comment ref="G162" authorId="62" shapeId="0" xr:uid="{126CB3C2-729A-E647-B88A-D6360651F048}">
      <text>
        <t>[Threaded comment]
Your version of Excel allows you to read this threaded comment; however, any edits to it will get removed if the file is opened in a newer version of Excel. Learn more: https://go.microsoft.com/fwlink/?linkid=870924
Comment:
    3 class attributes and 1 class method</t>
      </text>
    </comment>
    <comment ref="G163" authorId="63" shapeId="0" xr:uid="{D56B7797-381F-F241-A793-5D28AFA94F0B}">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164" authorId="64" shapeId="0" xr:uid="{60ECA2F3-0724-9A4A-8FD0-83FA34403267}">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165" authorId="65" shapeId="0" xr:uid="{DEE32532-25CD-1F42-B96E-48812A96BEA9}">
      <text>
        <t>[Threaded comment]
Your version of Excel allows you to read this threaded comment; however, any edits to it will get removed if the file is opened in a newer version of Excel. Learn more: https://go.microsoft.com/fwlink/?linkid=870924
Comment:
    4 class attributes and 2 class methods</t>
      </text>
    </comment>
    <comment ref="G166" authorId="66" shapeId="0" xr:uid="{FA64AA10-B536-704D-9AE0-13AC8607383F}">
      <text>
        <t>[Threaded comment]
Your version of Excel allows you to read this threaded comment; however, any edits to it will get removed if the file is opened in a newer version of Excel. Learn more: https://go.microsoft.com/fwlink/?linkid=870924
Comment:
    5 class attributes and 6 methods and 4 class instance attributes</t>
      </text>
    </comment>
    <comment ref="G167" authorId="67" shapeId="0" xr:uid="{E2A570D1-9DD0-4D45-AAA5-78EF2CED0FE7}">
      <text>
        <t>[Threaded comment]
Your version of Excel allows you to read this threaded comment; however, any edits to it will get removed if the file is opened in a newer version of Excel. Learn more: https://go.microsoft.com/fwlink/?linkid=870924
Comment:
    Class attributes</t>
      </text>
    </comment>
    <comment ref="G168" authorId="68" shapeId="0" xr:uid="{19303385-A3C6-C740-B29B-B57450EE48C0}">
      <text>
        <t>[Threaded comment]
Your version of Excel allows you to read this threaded comment; however, any edits to it will get removed if the file is opened in a newer version of Excel. Learn more: https://go.microsoft.com/fwlink/?linkid=870924
Comment:
    5 class attributes and 6 methods and 4 class instance attributes</t>
      </text>
    </comment>
    <comment ref="G169" authorId="69" shapeId="0" xr:uid="{397A8FC6-1C7C-884E-AD1C-399D2E74898D}">
      <text>
        <t>[Threaded comment]
Your version of Excel allows you to read this threaded comment; however, any edits to it will get removed if the file is opened in a newer version of Excel. Learn more: https://go.microsoft.com/fwlink/?linkid=870924
Comment:
    5 class attributes and 1 class methods</t>
      </text>
    </comment>
    <comment ref="G170" authorId="70" shapeId="0" xr:uid="{A785DA93-605B-674C-9AB4-4ABBE693B3E3}">
      <text>
        <t>[Threaded comment]
Your version of Excel allows you to read this threaded comment; however, any edits to it will get removed if the file is opened in a newer version of Excel. Learn more: https://go.microsoft.com/fwlink/?linkid=870924
Comment:
    5 class attributes and 1 class methods</t>
      </text>
    </comment>
    <comment ref="G171" authorId="71" shapeId="0" xr:uid="{EC027B49-B2AD-214D-B7AB-B7A85EABF7C7}">
      <text>
        <t>[Threaded comment]
Your version of Excel allows you to read this threaded comment; however, any edits to it will get removed if the file is opened in a newer version of Excel. Learn more: https://go.microsoft.com/fwlink/?linkid=870924
Comment:
    Class openblas_ilp64_lapack_info: 1 class attributes and 1 class methods, 
Class openblas64__info: 5 class attributes</t>
      </text>
    </comment>
    <comment ref="G172" authorId="72" shapeId="0" xr:uid="{EFEED54E-7893-2A49-A263-08EBD9C4D539}">
      <text>
        <t>[Threaded comment]
Your version of Excel allows you to read this threaded comment; however, any edits to it will get removed if the file is opened in a newer version of Excel. Learn more: https://go.microsoft.com/fwlink/?linkid=870924
Comment:
    4 class attributes and 2 class methods</t>
      </text>
    </comment>
    <comment ref="G173" authorId="73" shapeId="0" xr:uid="{D11243BB-DEBB-AE4B-978E-C25535199408}">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174" authorId="74" shapeId="0" xr:uid="{C4CD0291-73A1-8140-986C-20EDDED72EBC}">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175" authorId="75" shapeId="0" xr:uid="{AE635231-2BAA-864A-A959-0FEC0516450C}">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176" authorId="76" shapeId="0" xr:uid="{A97F991F-E605-3341-98C3-FB8213985F29}">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177" authorId="77" shapeId="0" xr:uid="{9D1C8DE0-A0B6-3640-8E47-B4755F6849F1}">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178" authorId="78" shapeId="0" xr:uid="{4CC3B149-3528-E941-8B72-D228525A0CDF}">
      <text>
        <t>[Threaded comment]
Your version of Excel allows you to read this threaded comment; however, any edits to it will get removed if the file is opened in a newer version of Excel. Learn more: https://go.microsoft.com/fwlink/?linkid=870924
Comment:
    3 class attributes and 2 class methods</t>
      </text>
    </comment>
    <comment ref="G179" authorId="79" shapeId="0" xr:uid="{9C124CC5-AA83-4948-935E-47D82D50CBCE}">
      <text>
        <t>[Threaded comment]
Your version of Excel allows you to read this threaded comment; however, any edits to it will get removed if the file is opened in a newer version of Excel. Learn more: https://go.microsoft.com/fwlink/?linkid=870924
Comment:
    3 class attributes and 2 class methods</t>
      </text>
    </comment>
    <comment ref="G180" authorId="80" shapeId="0" xr:uid="{B9914B2A-A702-AC46-82FC-345196FE4903}">
      <text>
        <t>[Threaded comment]
Your version of Excel allows you to read this threaded comment; however, any edits to it will get removed if the file is opened in a newer version of Excel. Learn more: https://go.microsoft.com/fwlink/?linkid=870924
Comment:
    3 class attributes and 2 class methods</t>
      </text>
    </comment>
    <comment ref="G181" authorId="81" shapeId="0" xr:uid="{46864E4A-CF98-6140-BB1F-96BF7DF6C35C}">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182" authorId="82" shapeId="0" xr:uid="{834841BF-DEDD-8E4F-8082-B75B6A4B3855}">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183" authorId="83" shapeId="0" xr:uid="{BD3E5A17-3400-BA4E-987C-6138C0096F65}">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184" authorId="84" shapeId="0" xr:uid="{CA61EFBD-08C6-BF42-9D34-A3094C0A3D25}">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185" authorId="85" shapeId="0" xr:uid="{13859169-EBBE-414C-A3F4-D13330FB25CD}">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186" authorId="86" shapeId="0" xr:uid="{81A090C1-AE79-0A40-9A12-B14E53C4BB90}">
      <text>
        <t>[Threaded comment]
Your version of Excel allows you to read this threaded comment; however, any edits to it will get removed if the file is opened in a newer version of Excel. Learn more: https://go.microsoft.com/fwlink/?linkid=870924
Comment:
    8 class attributes, 3 class methods and 1 class instance attributes</t>
      </text>
    </comment>
    <comment ref="G187" authorId="87" shapeId="0" xr:uid="{E51F64BD-40FD-214B-88CA-71AFF26FC1B5}">
      <text>
        <t>[Threaded comment]
Your version of Excel allows you to read this threaded comment; however, any edits to it will get removed if the file is opened in a newer version of Excel. Learn more: https://go.microsoft.com/fwlink/?linkid=870924
Comment:
    8 class attributes, 3 class methods and 1 class instance attributes</t>
      </text>
    </comment>
    <comment ref="G188" authorId="88" shapeId="0" xr:uid="{7D81C995-F7F8-F742-B2AD-235BD5C93A63}">
      <text>
        <t>[Threaded comment]
Your version of Excel allows you to read this threaded comment; however, any edits to it will get removed if the file is opened in a newer version of Excel. Learn more: https://go.microsoft.com/fwlink/?linkid=870924
Comment:
    8 class attributes, 3 class methods and 1 class instance attributes</t>
      </text>
    </comment>
    <comment ref="G189" authorId="89" shapeId="0" xr:uid="{BAEC88E5-973C-6346-A7DB-22C386DAEB64}">
      <text>
        <t>[Threaded comment]
Your version of Excel allows you to read this threaded comment; however, any edits to it will get removed if the file is opened in a newer version of Excel. Learn more: https://go.microsoft.com/fwlink/?linkid=870924
Comment:
    8 class attributes, 3 class methods and 1 class instance attributes</t>
      </text>
    </comment>
    <comment ref="G190" authorId="90" shapeId="0" xr:uid="{5C5BEEA9-551D-D740-B878-548EF6FB624B}">
      <text>
        <t>[Threaded comment]
Your version of Excel allows you to read this threaded comment; however, any edits to it will get removed if the file is opened in a newer version of Excel. Learn more: https://go.microsoft.com/fwlink/?linkid=870924
Comment:
    8 class attributes, 3 class methods and 1 class instance attributes</t>
      </text>
    </comment>
    <comment ref="G191" authorId="91" shapeId="0" xr:uid="{7B582F5C-3435-3940-B5B6-AD960FD595E6}">
      <text>
        <t>[Threaded comment]
Your version of Excel allows you to read this threaded comment; however, any edits to it will get removed if the file is opened in a newer version of Excel. Learn more: https://go.microsoft.com/fwlink/?linkid=870924
Comment:
    8 class attributes, 3 class methods and 1 class instance attributes</t>
      </text>
    </comment>
    <comment ref="G192" authorId="92" shapeId="0" xr:uid="{32C78F6E-55BF-5B43-905B-8DA80D812C8A}">
      <text>
        <t>[Threaded comment]
Your version of Excel allows you to read this threaded comment; however, any edits to it will get removed if the file is opened in a newer version of Excel. Learn more: https://go.microsoft.com/fwlink/?linkid=870924
Comment:
    8 class attributes, 3 class methods and 1 class instance attributes</t>
      </text>
    </comment>
    <comment ref="G193" authorId="93" shapeId="0" xr:uid="{A4925B3E-0312-1146-A648-52552597F41F}">
      <text>
        <t>[Threaded comment]
Your version of Excel allows you to read this threaded comment; however, any edits to it will get removed if the file is opened in a newer version of Excel. Learn more: https://go.microsoft.com/fwlink/?linkid=870924
Comment:
    8 class attributes, 3 class methods and 1 class instance attributes</t>
      </text>
    </comment>
    <comment ref="G194" authorId="94" shapeId="0" xr:uid="{F17A388A-EC68-CD42-A8A4-DAE71044AD8E}">
      <text>
        <t>[Threaded comment]
Your version of Excel allows you to read this threaded comment; however, any edits to it will get removed if the file is opened in a newer version of Excel. Learn more: https://go.microsoft.com/fwlink/?linkid=870924
Comment:
    8 class attributes, 3 class methods and 1 class instance attributes</t>
      </text>
    </comment>
    <comment ref="G195" authorId="95" shapeId="0" xr:uid="{45D50600-1571-7F4D-AF47-085F8108EC69}">
      <text>
        <t>[Threaded comment]
Your version of Excel allows you to read this threaded comment; however, any edits to it will get removed if the file is opened in a newer version of Excel. Learn more: https://go.microsoft.com/fwlink/?linkid=870924
Comment:
    8 class attributes, 3 class methods and 1 class instance attributes</t>
      </text>
    </comment>
    <comment ref="G196" authorId="96" shapeId="0" xr:uid="{36C89A7F-5228-7945-AE27-248C78BC6D8D}">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197" authorId="97" shapeId="0" xr:uid="{7E622A0F-EDFF-B640-9427-A9FF5D3189DC}">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198" authorId="98" shapeId="0" xr:uid="{254B9A5B-1C17-D740-8C68-4AC19210003E}">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199" authorId="99" shapeId="0" xr:uid="{99572A4D-0CF0-9647-955B-D1C5A97B3DB6}">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00" authorId="100" shapeId="0" xr:uid="{2DEAE11B-503C-2949-946C-61E69853BB42}">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01" authorId="101" shapeId="0" xr:uid="{762E2632-B8BE-8B49-BC4C-DBF6A6AF1E51}">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02" authorId="102" shapeId="0" xr:uid="{DAFA6B70-C476-514D-B609-3C11F54A5A27}">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03" authorId="103" shapeId="0" xr:uid="{015A48AB-F5CF-5D4A-85BA-90FAA12715E3}">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04" authorId="104" shapeId="0" xr:uid="{68F51F1C-4439-CA43-AC45-98460A7A724A}">
      <text>
        <t>[Threaded comment]
Your version of Excel allows you to read this threaded comment; however, any edits to it will get removed if the file is opened in a newer version of Excel. Learn more: https://go.microsoft.com/fwlink/?linkid=870924
Comment:
    7 class attributes and 11 class methods and 4 class instance attributes</t>
      </text>
    </comment>
    <comment ref="G205" authorId="105" shapeId="0" xr:uid="{4FE5F451-704A-D044-90C5-36A49B3A45C3}">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06" authorId="106" shapeId="0" xr:uid="{1DC25554-1481-504E-A068-E49C7FAD7FD6}">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07" authorId="107" shapeId="0" xr:uid="{83DD25E9-FD2B-F54A-A019-B7FE9C4B62A1}">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08" authorId="108" shapeId="0" xr:uid="{AD2EC75D-9089-0546-A6CA-E4C06DB56EDC}">
      <text>
        <t>[Threaded comment]
Your version of Excel allows you to read this threaded comment; however, any edits to it will get removed if the file is opened in a newer version of Excel. Learn more: https://go.microsoft.com/fwlink/?linkid=870924
Comment:
    2 methods and 1 instance attribute</t>
      </text>
    </comment>
    <comment ref="G209" authorId="109" shapeId="0" xr:uid="{8B351CBB-793B-9740-8E29-4C424B3731D3}">
      <text>
        <t>[Threaded comment]
Your version of Excel allows you to read this threaded comment; however, any edits to it will get removed if the file is opened in a newer version of Excel. Learn more: https://go.microsoft.com/fwlink/?linkid=870924
Comment:
    9 class attributes and 5 class methods</t>
      </text>
    </comment>
    <comment ref="G210" authorId="110" shapeId="0" xr:uid="{017431E2-DD8C-CE41-B0F5-57BD4F8AE937}">
      <text>
        <t>[Threaded comment]
Your version of Excel allows you to read this threaded comment; however, any edits to it will get removed if the file is opened in a newer version of Excel. Learn more: https://go.microsoft.com/fwlink/?linkid=870924
Comment:
    9 class attributes and 5 class methods</t>
      </text>
    </comment>
    <comment ref="G211" authorId="111" shapeId="0" xr:uid="{A90D2C65-3175-F74A-87D6-8443D0DEE32D}">
      <text>
        <t>[Threaded comment]
Your version of Excel allows you to read this threaded comment; however, any edits to it will get removed if the file is opened in a newer version of Excel. Learn more: https://go.microsoft.com/fwlink/?linkid=870924
Comment:
    2 methods and 1 instance attribute</t>
      </text>
    </comment>
    <comment ref="G212" authorId="112" shapeId="0" xr:uid="{05280AC0-FE7B-5A47-AD02-FE372FB3AB5C}">
      <text>
        <t>[Threaded comment]
Your version of Excel allows you to read this threaded comment; however, any edits to it will get removed if the file is opened in a newer version of Excel. Learn more: https://go.microsoft.com/fwlink/?linkid=870924
Comment:
    7 methods and 9 instance attributes</t>
      </text>
    </comment>
    <comment ref="G213" authorId="113" shapeId="0" xr:uid="{D6840F9E-DCD0-3B4F-9863-15074C65ACE4}">
      <text>
        <t>[Threaded comment]
Your version of Excel allows you to read this threaded comment; however, any edits to it will get removed if the file is opened in a newer version of Excel. Learn more: https://go.microsoft.com/fwlink/?linkid=870924
Comment:
    7 methods and 9 instance attributes</t>
      </text>
    </comment>
    <comment ref="G214" authorId="114" shapeId="0" xr:uid="{3C77439B-EAB9-4045-8AF0-3288EF41B1B8}">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15" authorId="115" shapeId="0" xr:uid="{0584BCBA-5821-9544-85F9-1AE90C44FC28}">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16" authorId="116" shapeId="0" xr:uid="{7BC9194B-B1DA-3F4B-A640-50375510FBAE}">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17" authorId="117" shapeId="0" xr:uid="{3BA1B84E-9DF9-874A-B00B-0D0B40D19636}">
      <text>
        <t>[Threaded comment]
Your version of Excel allows you to read this threaded comment; however, any edits to it will get removed if the file is opened in a newer version of Excel. Learn more: https://go.microsoft.com/fwlink/?linkid=870924
Comment:
    4 methods and 1 class attributes</t>
      </text>
    </comment>
    <comment ref="G218" authorId="118" shapeId="0" xr:uid="{073FC31C-0A28-BE41-BDA2-5F0C77682660}">
      <text>
        <t>[Threaded comment]
Your version of Excel allows you to read this threaded comment; however, any edits to it will get removed if the file is opened in a newer version of Excel. Learn more: https://go.microsoft.com/fwlink/?linkid=870924
Comment:
    4 methods and 1 class attributes</t>
      </text>
    </comment>
    <comment ref="G219" authorId="119" shapeId="0" xr:uid="{6435642D-5894-EF43-88B0-D53A516AE6C0}">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20" authorId="120" shapeId="0" xr:uid="{793609E1-CEFD-AE4D-87F4-576673583998}">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21" authorId="121" shapeId="0" xr:uid="{C5B735AF-9331-4F47-B3EC-062226CDE9F1}">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22" authorId="122" shapeId="0" xr:uid="{E887B2E8-233F-724E-964B-3D2EDD2C6AFB}">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23" authorId="123" shapeId="0" xr:uid="{19B73DB6-C93D-1444-81EA-EEAE225CD5D7}">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24" authorId="124" shapeId="0" xr:uid="{162A60CD-CDAB-B048-9A5A-4209045986E9}">
      <text>
        <t>[Threaded comment]
Your version of Excel allows you to read this threaded comment; however, any edits to it will get removed if the file is opened in a newer version of Excel. Learn more: https://go.microsoft.com/fwlink/?linkid=870924
Comment:
    32 class attributes, 12 instance attributes and 34 class methods</t>
      </text>
    </comment>
    <comment ref="G225" authorId="125" shapeId="0" xr:uid="{5167A7FD-14A4-8044-828E-0F9E320AD24D}">
      <text>
        <t>[Threaded comment]
Your version of Excel allows you to read this threaded comment; however, any edits to it will get removed if the file is opened in a newer version of Excel. Learn more: https://go.microsoft.com/fwlink/?linkid=870924
Comment:
    12 class methods, 10 class attributes and 5 instance attributes</t>
      </text>
    </comment>
    <comment ref="G226" authorId="126" shapeId="0" xr:uid="{75357D4D-7AFB-5742-8CDC-36ECC7D993CA}">
      <text>
        <t>[Threaded comment]
Your version of Excel allows you to read this threaded comment; however, any edits to it will get removed if the file is opened in a newer version of Excel. Learn more: https://go.microsoft.com/fwlink/?linkid=870924
Comment:
    13 class methods and 2 instance attributes</t>
      </text>
    </comment>
    <comment ref="G227" authorId="127" shapeId="0" xr:uid="{81FC521F-CB9F-774B-82B3-1121D774C61D}">
      <text>
        <t>[Threaded comment]
Your version of Excel allows you to read this threaded comment; however, any edits to it will get removed if the file is opened in a newer version of Excel. Learn more: https://go.microsoft.com/fwlink/?linkid=870924
Comment:
    2 class methods and 1 instance attributes</t>
      </text>
    </comment>
    <comment ref="G228" authorId="128" shapeId="0" xr:uid="{7202FAF0-C92C-EA48-884E-B377317F9756}">
      <text>
        <t>[Threaded comment]
Your version of Excel allows you to read this threaded comment; however, any edits to it will get removed if the file is opened in a newer version of Excel. Learn more: https://go.microsoft.com/fwlink/?linkid=870924
Comment:
    2 class methods and 1 instance attributes</t>
      </text>
    </comment>
    <comment ref="G229" authorId="129" shapeId="0" xr:uid="{7668235F-576E-854B-9734-96F2D80BBD13}">
      <text>
        <t>[Threaded comment]
Your version of Excel allows you to read this threaded comment; however, any edits to it will get removed if the file is opened in a newer version of Excel. Learn more: https://go.microsoft.com/fwlink/?linkid=870924
Comment:
    3 class methods and 2 class attributes and 4 instance attributes</t>
      </text>
    </comment>
    <comment ref="G230" authorId="130" shapeId="0" xr:uid="{354B763F-399B-444A-8229-A56DC4BF1D62}">
      <text>
        <t>[Threaded comment]
Your version of Excel allows you to read this threaded comment; however, any edits to it will get removed if the file is opened in a newer version of Excel. Learn more: https://go.microsoft.com/fwlink/?linkid=870924
Comment:
    3 class methods and 2 class attributes and 4 instance attributes</t>
      </text>
    </comment>
    <comment ref="G231" authorId="131" shapeId="0" xr:uid="{83405895-CA13-EC4A-9E01-F39A96C4E429}">
      <text>
        <t>[Threaded comment]
Your version of Excel allows you to read this threaded comment; however, any edits to it will get removed if the file is opened in a newer version of Excel. Learn more: https://go.microsoft.com/fwlink/?linkid=870924
Comment:
    5 class attributes, 23 methods and 10 instance attributes</t>
      </text>
    </comment>
    <comment ref="G232" authorId="132" shapeId="0" xr:uid="{7987399C-FD73-0A40-A8AA-75BE3759F9B3}">
      <text>
        <t>[Threaded comment]
Your version of Excel allows you to read this threaded comment; however, any edits to it will get removed if the file is opened in a newer version of Excel. Learn more: https://go.microsoft.com/fwlink/?linkid=870924
Comment:
    2 class methods and 1 instance attribute</t>
      </text>
    </comment>
    <comment ref="G233" authorId="133" shapeId="0" xr:uid="{33C070AF-0334-2A4E-BFEC-88AAFFF49CF3}">
      <text>
        <t>[Threaded comment]
Your version of Excel allows you to read this threaded comment; however, any edits to it will get removed if the file is opened in a newer version of Excel. Learn more: https://go.microsoft.com/fwlink/?linkid=870924
Comment:
    5 class methods and 1 instance attribute</t>
      </text>
    </comment>
    <comment ref="G234" authorId="134" shapeId="0" xr:uid="{C51A2AB7-F1A1-514D-8C1F-81E84F6AD4D8}">
      <text>
        <t>[Threaded comment]
Your version of Excel allows you to read this threaded comment; however, any edits to it will get removed if the file is opened in a newer version of Excel. Learn more: https://go.microsoft.com/fwlink/?linkid=870924
Comment:
    1 class attribute and 3 class methods and 3 instance attributes</t>
      </text>
    </comment>
    <comment ref="G235" authorId="135" shapeId="0" xr:uid="{B0223CA2-4FDB-6249-890F-2956EED26820}">
      <text>
        <t>[Threaded comment]
Your version of Excel allows you to read this threaded comment; however, any edits to it will get removed if the file is opened in a newer version of Excel. Learn more: https://go.microsoft.com/fwlink/?linkid=870924
Comment:
    9 class methods and 2 instance attributes</t>
      </text>
    </comment>
    <comment ref="G237" authorId="136" shapeId="0" xr:uid="{DD84F6D5-F790-794A-AC1F-9C70D3472EA5}">
      <text>
        <t>[Threaded comment]
Your version of Excel allows you to read this threaded comment; however, any edits to it will get removed if the file is opened in a newer version of Excel. Learn more: https://go.microsoft.com/fwlink/?linkid=870924
Comment:
    2 class methods and 3 instance attributes</t>
      </text>
    </comment>
    <comment ref="G238" authorId="137" shapeId="0" xr:uid="{635324AA-C920-2C42-A8AC-1905B104B4EA}">
      <text>
        <t>[Threaded comment]
Your version of Excel allows you to read this threaded comment; however, any edits to it will get removed if the file is opened in a newer version of Excel. Learn more: https://go.microsoft.com/fwlink/?linkid=870924
Comment:
    2 class methods and 3 instance attributes</t>
      </text>
    </comment>
    <comment ref="G239" authorId="138" shapeId="0" xr:uid="{B377000E-AE59-6449-AD7C-A53A163130C3}">
      <text>
        <t>[Threaded comment]
Your version of Excel allows you to read this threaded comment; however, any edits to it will get removed if the file is opened in a newer version of Excel. Learn more: https://go.microsoft.com/fwlink/?linkid=870924
Comment:
    2 class methods and 3 instance attributes</t>
      </text>
    </comment>
    <comment ref="G240" authorId="139" shapeId="0" xr:uid="{778F19C4-769A-4D43-978F-560012A0AAB4}">
      <text>
        <t>[Threaded comment]
Your version of Excel allows you to read this threaded comment; however, any edits to it will get removed if the file is opened in a newer version of Excel. Learn more: https://go.microsoft.com/fwlink/?linkid=870924
Comment:
    6 class attributes, 18 instance attributes and 97 class methods</t>
      </text>
    </comment>
    <comment ref="G241" authorId="140" shapeId="0" xr:uid="{4347C060-281D-AD46-B596-DFA94597D4D7}">
      <text>
        <t>[Threaded comment]
Your version of Excel allows you to read this threaded comment; however, any edits to it will get removed if the file is opened in a newer version of Excel. Learn more: https://go.microsoft.com/fwlink/?linkid=870924
Comment:
    6 class attributes, 18 instance attributes and 97 class methods</t>
      </text>
    </comment>
    <comment ref="G242" authorId="141" shapeId="0" xr:uid="{C6CCE6B0-FA96-9F45-AAAA-B43795989434}">
      <text>
        <t>[Threaded comment]
Your version of Excel allows you to read this threaded comment; however, any edits to it will get removed if the file is opened in a newer version of Excel. Learn more: https://go.microsoft.com/fwlink/?linkid=870924
Comment:
    2 class methods and 3 instance attributes</t>
      </text>
    </comment>
    <comment ref="G243" authorId="142" shapeId="0" xr:uid="{2B947401-0628-3243-9431-85E2A5B9DC61}">
      <text>
        <t>[Threaded comment]
Your version of Excel allows you to read this threaded comment; however, any edits to it will get removed if the file is opened in a newer version of Excel. Learn more: https://go.microsoft.com/fwlink/?linkid=870924
Comment:
    3 class methods and 2 class attributes</t>
      </text>
    </comment>
    <comment ref="G244" authorId="143" shapeId="0" xr:uid="{FEB46714-1521-1C4F-AECF-E88680E1C608}">
      <text>
        <t>[Threaded comment]
Your version of Excel allows you to read this threaded comment; however, any edits to it will get removed if the file is opened in a newer version of Excel. Learn more: https://go.microsoft.com/fwlink/?linkid=870924
Comment:
    3 class methods and 2 class attributes</t>
      </text>
    </comment>
    <comment ref="G245" authorId="144" shapeId="0" xr:uid="{12017DD9-0B7F-2D47-9BFA-DA15E5DB0AF7}">
      <text>
        <t>[Threaded comment]
Your version of Excel allows you to read this threaded comment; however, any edits to it will get removed if the file is opened in a newer version of Excel. Learn more: https://go.microsoft.com/fwlink/?linkid=870924
Comment:
    3 class methods and 2 class attributes</t>
      </text>
    </comment>
    <comment ref="G246" authorId="145" shapeId="0" xr:uid="{0E39711A-0B8C-E34F-8EB4-977ECFA3FCFB}">
      <text>
        <t>[Threaded comment]
Your version of Excel allows you to read this threaded comment; however, any edits to it will get removed if the file is opened in a newer version of Excel. Learn more: https://go.microsoft.com/fwlink/?linkid=870924
Comment:
    3 class methods and 2 class attributes</t>
      </text>
    </comment>
    <comment ref="G247" authorId="146" shapeId="0" xr:uid="{498F62DF-A773-F74C-A2AF-4255FCB3398E}">
      <text>
        <t>[Threaded comment]
Your version of Excel allows you to read this threaded comment; however, any edits to it will get removed if the file is opened in a newer version of Excel. Learn more: https://go.microsoft.com/fwlink/?linkid=870924
Comment:
    3 class methods and 2 class attributes and 4 instance attributes</t>
      </text>
    </comment>
    <comment ref="G248" authorId="147" shapeId="0" xr:uid="{A6199CE5-7114-C747-A3D7-5C6E6802145B}">
      <text>
        <t>[Threaded comment]
Your version of Excel allows you to read this threaded comment; however, any edits to it will get removed if the file is opened in a newer version of Excel. Learn more: https://go.microsoft.com/fwlink/?linkid=870924
Comment:
    2 class methods and 1 class attribute</t>
      </text>
    </comment>
    <comment ref="G249" authorId="148" shapeId="0" xr:uid="{85B691D3-D0B9-FA41-8516-A42F6C072003}">
      <text>
        <t>[Threaded comment]
Your version of Excel allows you to read this threaded comment; however, any edits to it will get removed if the file is opened in a newer version of Excel. Learn more: https://go.microsoft.com/fwlink/?linkid=870924
Comment:
    6 class attributes, 18 instance attributes and 97 class methods</t>
      </text>
    </comment>
    <comment ref="G250" authorId="149" shapeId="0" xr:uid="{519DF5F0-C4E5-F946-BA93-4FE59A5B9483}">
      <text>
        <t xml:space="preserve">[Threaded comment]
Your version of Excel allows you to read this threaded comment; however, any edits to it will get removed if the file is opened in a newer version of Excel. Learn more: https://go.microsoft.com/fwlink/?linkid=870924
Comment:
    50 class methods with self, 8 class methods with cos, 6 class attributes, 7 instance attributes with self, 2 instance attributes with cls. </t>
      </text>
    </comment>
    <comment ref="G251" authorId="150" shapeId="0" xr:uid="{D02AAFE6-8028-3044-BBBA-B9743E07A5CF}">
      <text>
        <t xml:space="preserve">[Threaded comment]
Your version of Excel allows you to read this threaded comment; however, any edits to it will get removed if the file is opened in a newer version of Excel. Learn more: https://go.microsoft.com/fwlink/?linkid=870924
Comment:
    50 class methods with self, 8 class methods with cos, 6 class attributes, 7 instance attributes with self, 2 instance attributes with cls. </t>
      </text>
    </comment>
    <comment ref="G252" authorId="151" shapeId="0" xr:uid="{354D7D0B-5BA1-034C-9200-23698A5CEAFE}">
      <text>
        <t xml:space="preserve">[Threaded comment]
Your version of Excel allows you to read this threaded comment; however, any edits to it will get removed if the file is opened in a newer version of Excel. Learn more: https://go.microsoft.com/fwlink/?linkid=870924
Comment:
    50 class methods with self, 8 class methods with cos, 6 class attributes, 7 instance attributes with self, 2 instance attributes with cls. </t>
      </text>
    </comment>
    <comment ref="G253" authorId="152" shapeId="0" xr:uid="{03183EA1-4DA0-BF4D-8CF9-7A99E9B534D5}">
      <text>
        <t xml:space="preserve">[Threaded comment]
Your version of Excel allows you to read this threaded comment; however, any edits to it will get removed if the file is opened in a newer version of Excel. Learn more: https://go.microsoft.com/fwlink/?linkid=870924
Comment:
    50 class methods with self, 8 class methods with cos, 6 class attributes, 7 instance attributes with self, 2 instance attributes with cls. </t>
      </text>
    </comment>
    <comment ref="G254" authorId="153" shapeId="0" xr:uid="{42B680DA-3FED-5C40-95DD-FC1486C73E64}">
      <text>
        <t xml:space="preserve">[Threaded comment]
Your version of Excel allows you to read this threaded comment; however, any edits to it will get removed if the file is opened in a newer version of Excel. Learn more: https://go.microsoft.com/fwlink/?linkid=870924
Comment:
    50 class methods with self, 8 class methods with cos, 6 class attributes, 7 instance attributes with self, 2 instance attributes with cls. </t>
      </text>
    </comment>
    <comment ref="G255" authorId="154" shapeId="0" xr:uid="{B3D8200F-7495-A14A-BBB3-129D114A0EC4}">
      <text>
        <t xml:space="preserve">[Threaded comment]
Your version of Excel allows you to read this threaded comment; however, any edits to it will get removed if the file is opened in a newer version of Excel. Learn more: https://go.microsoft.com/fwlink/?linkid=870924
Comment:
    50 class methods with self, 8 class methods with cos, 6 class attributes, 7 instance attributes with self, 2 instance attributes with cls. </t>
      </text>
    </comment>
    <comment ref="G256" authorId="155" shapeId="0" xr:uid="{68603A09-EF38-3641-8129-8AA49B4BBC0C}">
      <text>
        <t>[Threaded comment]
Your version of Excel allows you to read this threaded comment; however, any edits to it will get removed if the file is opened in a newer version of Excel. Learn more: https://go.microsoft.com/fwlink/?linkid=870924
Comment:
    1 class method with cls and 1 class attribute with cls</t>
      </text>
    </comment>
  </commentList>
</comments>
</file>

<file path=xl/sharedStrings.xml><?xml version="1.0" encoding="utf-8"?>
<sst xmlns="http://schemas.openxmlformats.org/spreadsheetml/2006/main" count="5632" uniqueCount="1438">
  <si>
    <t>className</t>
  </si>
  <si>
    <t>start LOC</t>
  </si>
  <si>
    <t>class method</t>
  </si>
  <si>
    <t>class Atrribute</t>
  </si>
  <si>
    <t>has Class</t>
  </si>
  <si>
    <t>File Name</t>
  </si>
  <si>
    <t>No</t>
  </si>
  <si>
    <t>/Users/neda/git/Research/BadSmells/DemoProjects/numpy/pavement.py</t>
  </si>
  <si>
    <t>/Users/neda/git/Research/BadSmells/DemoProjects/numpy/numpy/runtests.py</t>
  </si>
  <si>
    <t>/Users/neda/git/Research/BadSmells/DemoProjects/numpy/runtests.py</t>
  </si>
  <si>
    <t>/Users/neda/git/Research/BadSmells/DemoProjects/numpy/numpy/setup.py</t>
  </si>
  <si>
    <t>Yes</t>
  </si>
  <si>
    <t>Depth of Inheritance Tree</t>
  </si>
  <si>
    <t>is Lazy Class</t>
  </si>
  <si>
    <t>/Users/neda/git/Research/BadSmells/DemoProjects/numpy/benchmarks/asv_pip_nopep517.py</t>
  </si>
  <si>
    <t>/Users/neda/git/Research/BadSmells/DemoProjects/numpy/versioneer.py</t>
  </si>
  <si>
    <t>/Users/neda/git/Research/BadSmells/DemoProjects/numpy/benchmarks/benchmarks/__init__.py</t>
  </si>
  <si>
    <t>/Users/neda/git/Research/BadSmells/DemoProjects/numpy/benchmarks/benchmarks/bench_app.py</t>
  </si>
  <si>
    <t>/Users/neda/git/Research/BadSmells/DemoProjects/numpy/benchmarks/benchmarks/bench_array_coercion.py</t>
  </si>
  <si>
    <t>/Users/neda/git/Research/BadSmells/DemoProjects/numpy/benchmarks/benchmarks/bench_core.py</t>
  </si>
  <si>
    <t>/Users/neda/git/Research/BadSmells/DemoProjects/numpy/benchmarks/benchmarks/bench_function_base.py</t>
  </si>
  <si>
    <t>/Users/neda/git/Research/BadSmells/DemoProjects/numpy/benchmarks/benchmarks/bench_import.py</t>
  </si>
  <si>
    <t>/Users/neda/git/Research/BadSmells/DemoProjects/numpy/benchmarks/benchmarks/bench_indexing.py</t>
  </si>
  <si>
    <t>/Users/neda/git/Research/BadSmells/DemoProjects/numpy/benchmarks/benchmarks/bench_io.py</t>
  </si>
  <si>
    <t>/Users/neda/git/Research/BadSmells/DemoProjects/numpy/benchmarks/benchmarks/bench_itemselection.py</t>
  </si>
  <si>
    <t>/Users/neda/git/Research/BadSmells/DemoProjects/numpy/benchmarks/benchmarks/bench_lib.py</t>
  </si>
  <si>
    <t>/Users/neda/git/Research/BadSmells/DemoProjects/numpy/benchmarks/benchmarks/bench_linalg.py</t>
  </si>
  <si>
    <t>/Users/neda/git/Research/BadSmells/DemoProjects/numpy/benchmarks/benchmarks/bench_ma.py</t>
  </si>
  <si>
    <t>/Users/neda/git/Research/BadSmells/DemoProjects/numpy/benchmarks/benchmarks/bench_overrides.py</t>
  </si>
  <si>
    <t>/Users/neda/git/Research/BadSmells/DemoProjects/numpy/benchmarks/benchmarks/bench_random.py</t>
  </si>
  <si>
    <t>/Users/neda/git/Research/BadSmells/DemoProjects/numpy/benchmarks/benchmarks/bench_records.py</t>
  </si>
  <si>
    <t>/Users/neda/git/Research/BadSmells/DemoProjects/numpy/benchmarks/benchmarks/bench_reduce.py</t>
  </si>
  <si>
    <t>/Users/neda/git/Research/BadSmells/DemoProjects/numpy/benchmarks/benchmarks/bench_scalar.py</t>
  </si>
  <si>
    <t>/Users/neda/git/Research/BadSmells/DemoProjects/numpy/benchmarks/benchmarks/bench_shape_base.py</t>
  </si>
  <si>
    <t>/Users/neda/git/Research/BadSmells/DemoProjects/numpy/benchmarks/benchmarks/bench_trim_zeros.py</t>
  </si>
  <si>
    <t>/Users/neda/git/Research/BadSmells/DemoProjects/numpy/benchmarks/benchmarks/bench_ufunc_strides.py</t>
  </si>
  <si>
    <t>/Users/neda/git/Research/BadSmells/DemoProjects/numpy/benchmarks/benchmarks/bench_ufunc.py</t>
  </si>
  <si>
    <t>/Users/neda/git/Research/BadSmells/DemoProjects/numpy/benchmarks/benchmarks/common.py</t>
  </si>
  <si>
    <t>/Users/neda/git/Research/BadSmells/DemoProjects/numpy/doc/example.py</t>
  </si>
  <si>
    <t>/Users/neda/git/Research/BadSmells/DemoProjects/numpy/doc/postprocess.py</t>
  </si>
  <si>
    <t>/Users/neda/git/Research/BadSmells/DemoProjects/numpy/doc/cdoc/numpyfilter.py</t>
  </si>
  <si>
    <t>/Users/neda/git/Research/BadSmells/DemoProjects/numpy/doc/neps/conf.py</t>
  </si>
  <si>
    <t>/Users/neda/git/Research/BadSmells/DemoProjects/numpy/doc/neps/nep-0016-benchmark.py</t>
  </si>
  <si>
    <t>/Users/neda/git/Research/BadSmells/DemoProjects/numpy/doc/neps/tools/build_index.py</t>
  </si>
  <si>
    <t>/Users/neda/git/Research/BadSmells/DemoProjects/numpy/doc/source/conf.py</t>
  </si>
  <si>
    <t>/Users/neda/git/Research/BadSmells/DemoProjects/numpy/doc/source/f2py/setup_example.py</t>
  </si>
  <si>
    <t>/Users/neda/git/Research/BadSmells/DemoProjects/numpy/doc/source/reference/random/performance.py</t>
  </si>
  <si>
    <t>/Users/neda/git/Research/BadSmells/DemoProjects/numpy/doc/source/reference/simd/simd-optimizations.py</t>
  </si>
  <si>
    <t>/Users/neda/git/Research/BadSmells/DemoProjects/numpy/doc/source/user/plot_approx.py</t>
  </si>
  <si>
    <t>/Users/neda/git/Research/BadSmells/DemoProjects/numpy/doc/source/user/plot_face.py</t>
  </si>
  <si>
    <t>/Users/neda/git/Research/BadSmells/DemoProjects/numpy/doc/source/user/plot_final.py</t>
  </si>
  <si>
    <t>/Users/neda/git/Research/BadSmells/DemoProjects/numpy/doc/source/user/plot_gray_svd.py</t>
  </si>
  <si>
    <t>/Users/neda/git/Research/BadSmells/DemoProjects/numpy/doc/source/user/plot_gray.py</t>
  </si>
  <si>
    <t>/Users/neda/git/Research/BadSmells/DemoProjects/numpy/doc/source/user/plot_reconstructed.py</t>
  </si>
  <si>
    <t>/Users/neda/git/Research/BadSmells/DemoProjects/numpy/doc/source/user/plots/matplotlib1.py</t>
  </si>
  <si>
    <t>/Users/neda/git/Research/BadSmells/DemoProjects/numpy/doc/source/user/plots/matplotlib2.py</t>
  </si>
  <si>
    <t>/Users/neda/git/Research/BadSmells/DemoProjects/numpy/doc/source/user/plots/matplotlib3.py</t>
  </si>
  <si>
    <t>/Users/neda/git/Research/BadSmells/DemoProjects/numpy/numpy/__init__.py</t>
  </si>
  <si>
    <t>/Users/neda/git/Research/BadSmells/DemoProjects/numpy/numpy/_distributor_init.py</t>
  </si>
  <si>
    <t>/Users/neda/git/Research/BadSmells/DemoProjects/numpy/numpy/_globals.py</t>
  </si>
  <si>
    <t>/Users/neda/git/Research/BadSmells/DemoProjects/numpy/numpy/_pytesttester.py</t>
  </si>
  <si>
    <t>/Users/neda/git/Research/BadSmells/DemoProjects/numpy/numpy/_version.py</t>
  </si>
  <si>
    <t>/Users/neda/git/Research/BadSmells/DemoProjects/numpy/numpy/conftest.py</t>
  </si>
  <si>
    <t>/Users/neda/git/Research/BadSmells/DemoProjects/numpy/numpy/ctypeslib.py</t>
  </si>
  <si>
    <t>/Users/neda/git/Research/BadSmells/DemoProjects/numpy/numpy/dual.py</t>
  </si>
  <si>
    <t>/Users/neda/git/Research/BadSmells/DemoProjects/numpy/numpy/matlib.py</t>
  </si>
  <si>
    <t>/Users/neda/git/Research/BadSmells/DemoProjects/numpy/numpy/version.py</t>
  </si>
  <si>
    <t>/Users/neda/git/Research/BadSmells/DemoProjects/numpy/numpy/compat/__init__.py</t>
  </si>
  <si>
    <t>/Users/neda/git/Research/BadSmells/DemoProjects/numpy/numpy/compat/_inspect.py</t>
  </si>
  <si>
    <t>/Users/neda/git/Research/BadSmells/DemoProjects/numpy/numpy/compat/py3k.py</t>
  </si>
  <si>
    <t>/Users/neda/git/Research/BadSmells/DemoProjects/numpy/numpy/compat/setup.py</t>
  </si>
  <si>
    <t>/Users/neda/git/Research/BadSmells/DemoProjects/numpy/numpy/core/__init__.py</t>
  </si>
  <si>
    <t>/Users/neda/git/Research/BadSmells/DemoProjects/numpy/numpy/core/_add_newdocs_scalars.py</t>
  </si>
  <si>
    <t>/Users/neda/git/Research/BadSmells/DemoProjects/numpy/numpy/core/_add_newdocs.py</t>
  </si>
  <si>
    <t>/Users/neda/git/Research/BadSmells/DemoProjects/numpy/numpy/core/_asarray.py</t>
  </si>
  <si>
    <t>/Users/neda/git/Research/BadSmells/DemoProjects/numpy/numpy/core/_dtype_ctypes.py</t>
  </si>
  <si>
    <t>/Users/neda/git/Research/BadSmells/DemoProjects/numpy/numpy/core/_dtype.py</t>
  </si>
  <si>
    <t>/Users/neda/git/Research/BadSmells/DemoProjects/numpy/numpy/core/_exceptions.py</t>
  </si>
  <si>
    <t>/Users/neda/git/Research/BadSmells/DemoProjects/numpy/numpy/core/_internal.py</t>
  </si>
  <si>
    <t>/Users/neda/git/Research/BadSmells/DemoProjects/numpy/numpy/core/_methods.py</t>
  </si>
  <si>
    <t>/Users/neda/git/Research/BadSmells/DemoProjects/numpy/numpy/core/_string_helpers.py</t>
  </si>
  <si>
    <t>/Users/neda/git/Research/BadSmells/DemoProjects/numpy/numpy/core/_type_aliases.py</t>
  </si>
  <si>
    <t>/Users/neda/git/Research/BadSmells/DemoProjects/numpy/numpy/core/_ufunc_config.py</t>
  </si>
  <si>
    <t>/Users/neda/git/Research/BadSmells/DemoProjects/numpy/numpy/core/arrayprint.py</t>
  </si>
  <si>
    <t>/Users/neda/git/Research/BadSmells/DemoProjects/numpy/numpy/core/cversions.py</t>
  </si>
  <si>
    <t>/Users/neda/git/Research/BadSmells/DemoProjects/numpy/numpy/core/defchararray.py</t>
  </si>
  <si>
    <t>/Users/neda/git/Research/BadSmells/DemoProjects/numpy/numpy/core/einsumfunc.py</t>
  </si>
  <si>
    <t>/Users/neda/git/Research/BadSmells/DemoProjects/numpy/numpy/core/fromnumeric.py</t>
  </si>
  <si>
    <t>/Users/neda/git/Research/BadSmells/DemoProjects/numpy/numpy/core/function_base.py</t>
  </si>
  <si>
    <t>/Users/neda/git/Research/BadSmells/DemoProjects/numpy/numpy/core/getlimits.py</t>
  </si>
  <si>
    <t>/Users/neda/git/Research/BadSmells/DemoProjects/numpy/numpy/core/machar.py</t>
  </si>
  <si>
    <t>/Users/neda/git/Research/BadSmells/DemoProjects/numpy/numpy/core/memmap.py</t>
  </si>
  <si>
    <t>/Users/neda/git/Research/BadSmells/DemoProjects/numpy/numpy/core/multiarray.py</t>
  </si>
  <si>
    <t>/Users/neda/git/Research/BadSmells/DemoProjects/numpy/numpy/core/numeric.py</t>
  </si>
  <si>
    <t>/Users/neda/git/Research/BadSmells/DemoProjects/numpy/numpy/core/numerictypes.py</t>
  </si>
  <si>
    <t>/Users/neda/git/Research/BadSmells/DemoProjects/numpy/numpy/core/overrides.py</t>
  </si>
  <si>
    <t>/Users/neda/git/Research/BadSmells/DemoProjects/numpy/numpy/core/records.py</t>
  </si>
  <si>
    <t>/Users/neda/git/Research/BadSmells/DemoProjects/numpy/numpy/core/setup_common.py</t>
  </si>
  <si>
    <t>/Users/neda/git/Research/BadSmells/DemoProjects/numpy/numpy/core/setup.py</t>
  </si>
  <si>
    <t>/Users/neda/git/Research/BadSmells/DemoProjects/numpy/numpy/core/shape_base.py</t>
  </si>
  <si>
    <t>/Users/neda/git/Research/BadSmells/DemoProjects/numpy/numpy/core/umath_tests.py</t>
  </si>
  <si>
    <t>/Users/neda/git/Research/BadSmells/DemoProjects/numpy/numpy/core/umath.py</t>
  </si>
  <si>
    <t>/Users/neda/git/Research/BadSmells/DemoProjects/numpy/numpy/core/code_generators/__init__.py</t>
  </si>
  <si>
    <t>/Users/neda/git/Research/BadSmells/DemoProjects/numpy/numpy/core/code_generators/genapi.py</t>
  </si>
  <si>
    <t>/Users/neda/git/Research/BadSmells/DemoProjects/numpy/numpy/core/code_generators/generate_numpy_api.py</t>
  </si>
  <si>
    <t>/Users/neda/git/Research/BadSmells/DemoProjects/numpy/numpy/core/code_generators/generate_ufunc_api.py</t>
  </si>
  <si>
    <t>/Users/neda/git/Research/BadSmells/DemoProjects/numpy/numpy/core/code_generators/generate_umath.py</t>
  </si>
  <si>
    <t>/Users/neda/git/Research/BadSmells/DemoProjects/numpy/numpy/core/code_generators/numpy_api.py</t>
  </si>
  <si>
    <t>/Users/neda/git/Research/BadSmells/DemoProjects/numpy/numpy/core/code_generators/ufunc_docstrings.py</t>
  </si>
  <si>
    <t>/Users/neda/git/Research/BadSmells/DemoProjects/numpy/numpy/core/tests/_locales.py</t>
  </si>
  <si>
    <t>/Users/neda/git/Research/BadSmells/DemoProjects/numpy/numpy/core/tests/examples/setup.py</t>
  </si>
  <si>
    <t>/Users/neda/git/Research/BadSmells/DemoProjects/numpy/numpy/disutils/__init__.py</t>
  </si>
  <si>
    <t>/Users/neda/git/Research/BadSmells/DemoProjects/numpy/numpy/disutils/_shell_utils.py</t>
  </si>
  <si>
    <t>/Users/neda/git/Research/BadSmells/DemoProjects/numpy/numpy/disutils/ccompiler_opt.py</t>
  </si>
  <si>
    <t>/Users/neda/git/Research/BadSmells/DemoProjects/numpy/numpy/disutils/ccompiler.py</t>
  </si>
  <si>
    <t>/Users/neda/git/Research/BadSmells/DemoProjects/numpy/numpy/disutils/conv_template.py</t>
  </si>
  <si>
    <t>/Users/neda/git/Research/BadSmells/DemoProjects/numpy/numpy/disutils/core.py</t>
  </si>
  <si>
    <t>/Users/neda/git/Research/BadSmells/DemoProjects/numpy/numpy/disutils/cpuinfo.py</t>
  </si>
  <si>
    <t>/Users/neda/git/Research/BadSmells/DemoProjects/numpy/numpy/disutils/exec_command.py</t>
  </si>
  <si>
    <t>/Users/neda/git/Research/BadSmells/DemoProjects/numpy/numpy/disutils/extension.py</t>
  </si>
  <si>
    <t>/Users/neda/git/Research/BadSmells/DemoProjects/numpy/numpy/disutils/from_template.py</t>
  </si>
  <si>
    <t>/Users/neda/git/Research/BadSmells/DemoProjects/numpy/numpy/disutils/intelcompiler.py</t>
  </si>
  <si>
    <t>/Users/neda/git/Research/BadSmells/DemoProjects/numpy/numpy/disutils/lib2def.py</t>
  </si>
  <si>
    <t>/Users/neda/git/Research/BadSmells/DemoProjects/numpy/numpy/disutils/line_endings.py</t>
  </si>
  <si>
    <t>/Users/neda/git/Research/BadSmells/DemoProjects/numpy/numpy/disutils/log.py</t>
  </si>
  <si>
    <t>/Users/neda/git/Research/BadSmells/DemoProjects/numpy/numpy/disutils/mingw32ccompiler.py</t>
  </si>
  <si>
    <t>/Users/neda/git/Research/BadSmells/DemoProjects/numpy/numpy/disutils/msvc9compiler.py</t>
  </si>
  <si>
    <t>/Users/neda/git/Research/BadSmells/DemoProjects/numpy/numpy/disutils/misc_util.py</t>
  </si>
  <si>
    <t>/Users/neda/git/Research/BadSmells/DemoProjects/numpy/numpy/disutils/msvccompiler.py</t>
  </si>
  <si>
    <t>/Users/neda/git/Research/BadSmells/DemoProjects/numpy/numpy/disutils/npy_pkg_config.py</t>
  </si>
  <si>
    <t>/Users/neda/git/Research/BadSmells/DemoProjects/numpy/numpy/disutils/numpy_distribution.py</t>
  </si>
  <si>
    <t>/Users/neda/git/Research/BadSmells/DemoProjects/numpy/numpy/disutils/pathccompiler.py</t>
  </si>
  <si>
    <t>/Users/neda/git/Research/BadSmells/DemoProjects/numpy/numpy/disutils/setup.py</t>
  </si>
  <si>
    <t>/Users/neda/git/Research/BadSmells/DemoProjects/numpy/numpy/disutils/system_info.py</t>
  </si>
  <si>
    <t>/Users/neda/git/Research/BadSmells/DemoProjects/numpy/numpy/disutils/unixccompiler.py</t>
  </si>
  <si>
    <t>/Users/neda/git/Research/BadSmells/DemoProjects/numpy/numpy/disutils/command/__init__.py</t>
  </si>
  <si>
    <t>/Users/neda/git/Research/BadSmells/DemoProjects/numpy/numpy/disutils/command/autodist.py</t>
  </si>
  <si>
    <t>/Users/neda/git/Research/BadSmells/DemoProjects/numpy/numpy/disutils/command/bdist_rpm.py</t>
  </si>
  <si>
    <t>/Users/neda/git/Research/BadSmells/DemoProjects/numpy/numpy/disutils/command/build_clib.py</t>
  </si>
  <si>
    <t>/Users/neda/git/Research/BadSmells/DemoProjects/numpy/numpy/disutils/command/build_ext.py</t>
  </si>
  <si>
    <t>/Users/neda/git/Research/BadSmells/DemoProjects/numpy/numpy/disutils/command/build_py.py</t>
  </si>
  <si>
    <t>/Users/neda/git/Research/BadSmells/DemoProjects/numpy/numpy/disutils/command/build_scripts.py</t>
  </si>
  <si>
    <t>/Users/neda/git/Research/BadSmells/DemoProjects/numpy/numpy/disutils/command/build_src.py</t>
  </si>
  <si>
    <t>/Users/neda/git/Research/BadSmells/DemoProjects/numpy/numpy/disutils/command/build.py</t>
  </si>
  <si>
    <t>/Users/neda/git/Research/BadSmells/DemoProjects/numpy/numpy/disutils/command/config_compiler.py</t>
  </si>
  <si>
    <t>/Users/neda/git/Research/BadSmells/DemoProjects/numpy/numpy/disutils/command/config.py</t>
  </si>
  <si>
    <t>/Users/neda/git/Research/BadSmells/DemoProjects/numpy/numpy/disutils/command/develop.py</t>
  </si>
  <si>
    <t>/Users/neda/git/Research/BadSmells/DemoProjects/numpy/numpy/disutils/command/egg_info.py</t>
  </si>
  <si>
    <t>/Users/neda/git/Research/BadSmells/DemoProjects/numpy/numpy/disutils/command/install_clib.py</t>
  </si>
  <si>
    <t>/Users/neda/git/Research/BadSmells/DemoProjects/numpy/numpy/disutils/command/install_data.py</t>
  </si>
  <si>
    <t>/Users/neda/git/Research/BadSmells/DemoProjects/numpy/numpy/disutils/command/install_headers.py</t>
  </si>
  <si>
    <t>/Users/neda/git/Research/BadSmells/DemoProjects/numpy/numpy/disutils/command/install.py</t>
  </si>
  <si>
    <t>/Users/neda/git/Research/BadSmells/DemoProjects/numpy/numpy/disutils/command/sdist.py</t>
  </si>
  <si>
    <t>/Users/neda/git/Research/BadSmells/DemoProjects/numpy/numpy/disutils/fcompiler/__init__.py</t>
  </si>
  <si>
    <t>/Users/neda/git/Research/BadSmells/DemoProjects/numpy/numpy/disutils/fcompiler/absoft.py</t>
  </si>
  <si>
    <t>/Users/neda/git/Research/BadSmells/DemoProjects/numpy/numpy/disutils/fcompiler/compaq.py</t>
  </si>
  <si>
    <t>/Users/neda/git/Research/BadSmells/DemoProjects/numpy/numpy/disutils/fcompiler/environment.py</t>
  </si>
  <si>
    <t>/Users/neda/git/Research/BadSmells/DemoProjects/numpy/numpy/disutils/fcompiler/fujitsu.py</t>
  </si>
  <si>
    <t>/Users/neda/git/Research/BadSmells/DemoProjects/numpy/numpy/disutils/fcompiler/g95.py</t>
  </si>
  <si>
    <t>/Users/neda/git/Research/BadSmells/DemoProjects/numpy/numpy/disutils/fcompiler/gnu.py</t>
  </si>
  <si>
    <t>/Users/neda/git/Research/BadSmells/DemoProjects/numpy/numpy/disutils/fcompiler/hpux.py</t>
  </si>
  <si>
    <t>/Users/neda/git/Research/BadSmells/DemoProjects/numpy/numpy/disutils/fcompiler/ibm.py</t>
  </si>
  <si>
    <t>/Users/neda/git/Research/BadSmells/DemoProjects/numpy/numpy/disutils/fcompiler/intel.py</t>
  </si>
  <si>
    <t>/Users/neda/git/Research/BadSmells/DemoProjects/numpy/numpy/disutils/fcompiler/lahey.py</t>
  </si>
  <si>
    <t>/Users/neda/git/Research/BadSmells/DemoProjects/numpy/numpy/disutils/fcompiler/mips.py</t>
  </si>
  <si>
    <t>/Users/neda/git/Research/BadSmells/DemoProjects/numpy/numpy/disutils/fcompiler/nag.py</t>
  </si>
  <si>
    <t>/Users/neda/git/Research/BadSmells/DemoProjects/numpy/numpy/disutils/fcompiler/none.py</t>
  </si>
  <si>
    <t>/Users/neda/git/Research/BadSmells/DemoProjects/numpy/numpy/disutils/fcompiler/nv.py</t>
  </si>
  <si>
    <t>/Users/neda/git/Research/BadSmells/DemoProjects/numpy/numpy/disutils/fcompiler/pathf95.py</t>
  </si>
  <si>
    <t>/Users/neda/git/Research/BadSmells/DemoProjects/numpy/numpy/disutils/fcompiler/pg.py</t>
  </si>
  <si>
    <t>/Users/neda/git/Research/BadSmells/DemoProjects/numpy/numpy/disutils/fcompiler/sun.py</t>
  </si>
  <si>
    <t>/Users/neda/git/Research/BadSmells/DemoProjects/numpy/numpy/disutils/fcompiler/vast.py</t>
  </si>
  <si>
    <t>/Users/neda/git/Research/BadSmells/DemoProjects/numpy/numpy/doc/__init__.py</t>
  </si>
  <si>
    <t>/Users/neda/git/Research/BadSmells/DemoProjects/numpy/numpy/doc/constants.py</t>
  </si>
  <si>
    <t>/Users/neda/git/Research/BadSmells/DemoProjects/numpy/numpy/doc/ufunc.py</t>
  </si>
  <si>
    <t>/Users/neda/git/Research/BadSmells/DemoProjects/numpy/numpy/f2py/__init__.py</t>
  </si>
  <si>
    <t>/Users/neda/git/Research/BadSmells/DemoProjects/numpy/numpy/f2py/__main__.py</t>
  </si>
  <si>
    <t>/Users/neda/git/Research/BadSmells/DemoProjects/numpy/numpy/f2py/__version__.py</t>
  </si>
  <si>
    <t>/Users/neda/git/Research/BadSmells/DemoProjects/numpy/numpy/f2py/auxfuncs.py</t>
  </si>
  <si>
    <t>/Users/neda/git/Research/BadSmells/DemoProjects/numpy/numpy/f2py/capi_maps.py</t>
  </si>
  <si>
    <t>/Users/neda/git/Research/BadSmells/DemoProjects/numpy/numpy/f2py/cfuncs.py</t>
  </si>
  <si>
    <t>/Users/neda/git/Research/BadSmells/DemoProjects/numpy/numpy/f2py/common_rules.py</t>
  </si>
  <si>
    <t>/Users/neda/git/Research/BadSmells/DemoProjects/numpy/numpy/f2py/crackfortran.py</t>
  </si>
  <si>
    <t>/Users/neda/git/Research/BadSmells/DemoProjects/numpy/numpy/f2py/diagnose.py</t>
  </si>
  <si>
    <t>/Users/neda/git/Research/BadSmells/DemoProjects/numpy/numpy/f2py/f2py_testing.py</t>
  </si>
  <si>
    <t>/Users/neda/git/Research/BadSmells/DemoProjects/numpy/numpy/f2py/f2py2e.py</t>
  </si>
  <si>
    <t>/Users/neda/git/Research/BadSmells/DemoProjects/numpy/numpy/f2py/f90mod_rules.py</t>
  </si>
  <si>
    <t>/Users/neda/git/Research/BadSmells/DemoProjects/numpy/numpy/f2py/func2subr.py</t>
  </si>
  <si>
    <t>/Users/neda/git/Research/BadSmells/DemoProjects/numpy/numpy/f2py/rules.py</t>
  </si>
  <si>
    <t>/Users/neda/git/Research/BadSmells/DemoProjects/numpy/numpy/f2py/setup.py</t>
  </si>
  <si>
    <t>/Users/neda/git/Research/BadSmells/DemoProjects/numpy/numpy/f2py/use_rules.py</t>
  </si>
  <si>
    <t>/Users/neda/git/Research/BadSmells/DemoProjects/numpy/numpy/f2py/tests/util.py</t>
  </si>
  <si>
    <t>/Users/neda/git/Research/BadSmells/DemoProjects/numpy/numpy/fft/__init__.py</t>
  </si>
  <si>
    <t>/Users/neda/git/Research/BadSmells/DemoProjects/numpy/numpy/fft/_pocketfft.py</t>
  </si>
  <si>
    <t>/Users/neda/git/Research/BadSmells/DemoProjects/numpy/numpy/fft/helper.py</t>
  </si>
  <si>
    <t>/Users/neda/git/Research/BadSmells/DemoProjects/numpy/numpy/fft/setup.py</t>
  </si>
  <si>
    <t>/Users/neda/git/Research/BadSmells/DemoProjects/numpy/numpy/lib/__init__.py</t>
  </si>
  <si>
    <t>/Users/neda/git/Research/BadSmells/DemoProjects/numpy/numpy/lib/_datasource.py</t>
  </si>
  <si>
    <t>/Users/neda/git/Research/BadSmells/DemoProjects/numpy/numpy/lib/_version.py</t>
  </si>
  <si>
    <t>/Users/neda/git/Research/BadSmells/DemoProjects/numpy/numpy/lib/arraypad.py</t>
  </si>
  <si>
    <t>/Users/neda/git/Research/BadSmells/DemoProjects/numpy/numpy/lib/arraysetops.py</t>
  </si>
  <si>
    <t>/Users/neda/git/Research/BadSmells/DemoProjects/numpy/numpy/lib/arrayterator.py</t>
  </si>
  <si>
    <t>/Users/neda/git/Research/BadSmells/DemoProjects/numpy/numpy/lib/format.py</t>
  </si>
  <si>
    <t>/Users/neda/git/Research/BadSmells/DemoProjects/numpy/numpy/lib/function_base.py</t>
  </si>
  <si>
    <t>/Users/neda/git/Research/BadSmells/DemoProjects/numpy/numpy/lib/histograms.py</t>
  </si>
  <si>
    <t>/Users/neda/git/Research/BadSmells/DemoProjects/numpy/numpy/lib/index_tricks.py</t>
  </si>
  <si>
    <t>/Users/neda/git/Research/BadSmells/DemoProjects/numpy/numpy/lib/mixins.py</t>
  </si>
  <si>
    <t>/Users/neda/git/Research/BadSmells/DemoProjects/numpy/numpy/lib/nanfunctions.py</t>
  </si>
  <si>
    <t>/Users/neda/git/Research/BadSmells/DemoProjects/numpy/numpy/lib/npyio.py</t>
  </si>
  <si>
    <t>/Users/neda/git/Research/BadSmells/DemoProjects/numpy/numpy/lib/polynomial.py</t>
  </si>
  <si>
    <t>/Users/neda/git/Research/BadSmells/DemoProjects/numpy/numpy/lib/recfunctions.py</t>
  </si>
  <si>
    <t>/Users/neda/git/Research/BadSmells/DemoProjects/numpy/numpy/lib/scimath.py</t>
  </si>
  <si>
    <t>/Users/neda/git/Research/BadSmells/DemoProjects/numpy/numpy/lib/setup.py</t>
  </si>
  <si>
    <t>/Users/neda/git/Research/BadSmells/DemoProjects/numpy/numpy/lib/shape_base.py</t>
  </si>
  <si>
    <t>/Users/neda/git/Research/BadSmells/DemoProjects/numpy/numpy/lib/stride_tricks.py</t>
  </si>
  <si>
    <t>/Users/neda/git/Research/BadSmells/DemoProjects/numpy/numpy/lib/twodim_base.py</t>
  </si>
  <si>
    <t>/Users/neda/git/Research/BadSmells/DemoProjects/numpy/numpy/lib/type_check.py</t>
  </si>
  <si>
    <t>/Users/neda/git/Research/BadSmells/DemoProjects/numpy/numpy/lib/ufunclike.py</t>
  </si>
  <si>
    <t>/Users/neda/git/Research/BadSmells/DemoProjects/numpy/numpy/lib/user_array.py</t>
  </si>
  <si>
    <t>/Users/neda/git/Research/BadSmells/DemoProjects/numpy/numpy/lib/utils.py</t>
  </si>
  <si>
    <t>/Users/neda/git/Research/BadSmells/DemoProjects/numpy/numpy/linalg/__init__.py</t>
  </si>
  <si>
    <t>/Users/neda/git/Research/BadSmells/DemoProjects/numpy/numpy/linalg/linalg.py</t>
  </si>
  <si>
    <t>/Users/neda/git/Research/BadSmells/DemoProjects/numpy/numpy/linalg/setup.py</t>
  </si>
  <si>
    <t>/Users/neda/git/Research/BadSmells/DemoProjects/numpy/numpy/linalg/lapack_lite/clapack_scrub.py</t>
  </si>
  <si>
    <t>/Users/neda/git/Research/BadSmells/DemoProjects/numpy/numpy/linalg/lapack_lite/fortran.py</t>
  </si>
  <si>
    <t>/Users/neda/git/Research/BadSmells/DemoProjects/numpy/numpy/linalg/lapack_lite/make_lite.py</t>
  </si>
  <si>
    <t>/Users/neda/git/Research/BadSmells/DemoProjects/numpy/numpy/ma/__init__.py</t>
  </si>
  <si>
    <t>/Users/neda/git/Research/BadSmells/DemoProjects/numpy/numpy/ma/bench.py</t>
  </si>
  <si>
    <t>/Users/neda/git/Research/BadSmells/DemoProjects/numpy/numpy/ma/core.py</t>
  </si>
  <si>
    <t>/Users/neda/git/Research/BadSmells/DemoProjects/numpy/numpy/ma/extras.py</t>
  </si>
  <si>
    <t>/Users/neda/git/Research/BadSmells/DemoProjects/numpy/numpy/ma/mrecords.py</t>
  </si>
  <si>
    <t>/Users/neda/git/Research/BadSmells/DemoProjects/numpy/numpy/ma/setup.py</t>
  </si>
  <si>
    <t>/Users/neda/git/Research/BadSmells/DemoProjects/numpy/numpy/ma/testutils.py</t>
  </si>
  <si>
    <t>/Users/neda/git/Research/BadSmells/DemoProjects/numpy/numpy/ma/timer_comparison.py</t>
  </si>
  <si>
    <t>/Users/neda/git/Research/BadSmells/DemoProjects/numpy/numpy/matrixlib/__init__.py</t>
  </si>
  <si>
    <t>/Users/neda/git/Research/BadSmells/DemoProjects/numpy/numpy/matrixlib/defmatrix.py</t>
  </si>
  <si>
    <t>/Users/neda/git/Research/BadSmells/DemoProjects/numpy/numpy/matrixlib/setup.py</t>
  </si>
  <si>
    <t>/Users/neda/git/Research/BadSmells/DemoProjects/numpy/numpy/polynomial/__init__.py</t>
  </si>
  <si>
    <t>/Users/neda/git/Research/BadSmells/DemoProjects/numpy/numpy/polynomial/_polybase.py</t>
  </si>
  <si>
    <t>/Users/neda/git/Research/BadSmells/DemoProjects/numpy/numpy/polynomial/chebyshev.py</t>
  </si>
  <si>
    <t>/Users/neda/git/Research/BadSmells/DemoProjects/numpy/numpy/polynomial/hermite_e.py</t>
  </si>
  <si>
    <t>/Users/neda/git/Research/BadSmells/DemoProjects/numpy/numpy/polynomial/hermite.py</t>
  </si>
  <si>
    <t>/Users/neda/git/Research/BadSmells/DemoProjects/numpy/numpy/polynomial/lagreuer.py</t>
  </si>
  <si>
    <t>/Users/neda/git/Research/BadSmells/DemoProjects/numpy/numpy/polynomial/legendre.py</t>
  </si>
  <si>
    <t>/Users/neda/git/Research/BadSmells/DemoProjects/numpy/numpy/polynomial/polynomial.py</t>
  </si>
  <si>
    <t>/Users/neda/git/Research/BadSmells/DemoProjects/numpy/numpy/polynomial/polyutils.py</t>
  </si>
  <si>
    <t>/Users/neda/git/Research/BadSmells/DemoProjects/numpy/numpy/polynomial/setup.py</t>
  </si>
  <si>
    <t>/Users/neda/git/Research/BadSmells/DemoProjects/numpy/numpy/random/__init__.py</t>
  </si>
  <si>
    <t>/Users/neda/git/Research/BadSmells/DemoProjects/numpy/numpy/random/_pickle.py</t>
  </si>
  <si>
    <t>/Users/neda/git/Research/BadSmells/DemoProjects/numpy/numpy/random/setup.py</t>
  </si>
  <si>
    <t>/Users/neda/git/Research/BadSmells/DemoProjects/numpy/numpy/random/_examples/cffi/extending.py</t>
  </si>
  <si>
    <t>/Users/neda/git/Research/BadSmells/DemoProjects/numpy/numpy/random/_examples/cffi/parse.py</t>
  </si>
  <si>
    <t>/Users/neda/git/Research/BadSmells/DemoProjects/numpy/numpy/random/_examples/cython/setup.py</t>
  </si>
  <si>
    <t>/Users/neda/git/Research/BadSmells/DemoProjects/numpy/numpy/random/_examples/numba/extending_distributions.py</t>
  </si>
  <si>
    <t>/Users/neda/git/Research/BadSmells/DemoProjects/numpy/numpy/random/_examples/numba/extending.py</t>
  </si>
  <si>
    <t>/Users/neda/git/Research/BadSmells/DemoProjects/numpy/numpy/testing/__init__.py</t>
  </si>
  <si>
    <t>/Users/neda/git/Research/BadSmells/DemoProjects/numpy/numpy/testing/print_coercion_tables.py</t>
  </si>
  <si>
    <t>/Users/neda/git/Research/BadSmells/DemoProjects/numpy/numpy/testing/setup.py</t>
  </si>
  <si>
    <t>/Users/neda/git/Research/BadSmells/DemoProjects/numpy/numpy/testing/utils.py</t>
  </si>
  <si>
    <t>/Users/neda/git/Research/BadSmells/DemoProjects/numpy/numpy/testing/_private/__init__.py</t>
  </si>
  <si>
    <t>/Users/neda/git/Research/BadSmells/DemoProjects/numpy/numpy/testing/_private/decorators.py</t>
  </si>
  <si>
    <t>/Users/neda/git/Research/BadSmells/DemoProjects/numpy/numpy/testing/_private/noseclasses.py</t>
  </si>
  <si>
    <t>/Users/neda/git/Research/BadSmells/DemoProjects/numpy/numpy/testing/_private/nosetester.py</t>
  </si>
  <si>
    <t>/Users/neda/git/Research/BadSmells/DemoProjects/numpy/numpy/testing/_private/parameterized.py</t>
  </si>
  <si>
    <t>/Users/neda/git/Research/BadSmells/DemoProjects/numpy/numpy/testing/_private/utils.py</t>
  </si>
  <si>
    <t>/Users/neda/git/Research/BadSmells/DemoProjects/numpy/numpy/typing/__int__.py</t>
  </si>
  <si>
    <t>/Users/neda/git/Research/BadSmells/DemoProjects/numpy/numpy/typing/__init__.py</t>
  </si>
  <si>
    <t>/Users/neda/git/Research/BadSmells/DemoProjects/numpy/numpy/typing/_add_docstring.py</t>
  </si>
  <si>
    <t>/Users/neda/git/Research/BadSmells/DemoProjects/numpy/numpy/typing/_array_like.py</t>
  </si>
  <si>
    <t>/Users/neda/git/Research/BadSmells/DemoProjects/numpy/numpy/typing/_callable.py</t>
  </si>
  <si>
    <t>/Users/neda/git/Research/BadSmells/DemoProjects/numpy/numpy/typing/_char_codes.py</t>
  </si>
  <si>
    <t>/Users/neda/git/Research/BadSmells/DemoProjects/numpy/numpy/typing/_dtype_like.py</t>
  </si>
  <si>
    <t>/Users/neda/git/Research/BadSmells/DemoProjects/numpy/numpy/typing/_extended_precision.py</t>
  </si>
  <si>
    <t>/Users/neda/git/Research/BadSmells/DemoProjects/numpy/numpy/typing/_nbit.py</t>
  </si>
  <si>
    <t>/Users/neda/git/Research/BadSmells/DemoProjects/numpy/numpy/typing/_scalars.py</t>
  </si>
  <si>
    <t>/Users/neda/git/Research/BadSmells/DemoProjects/numpy/numpy/typing/_shape.py</t>
  </si>
  <si>
    <t>/Users/neda/git/Research/BadSmells/DemoProjects/numpy/numpy/typing/_mypy_plugin.py</t>
  </si>
  <si>
    <t>/Users/neda/git/Research/BadSmells/DemoProjects/numpy/numpy/typing/setup.py</t>
  </si>
  <si>
    <t>/Users/neda/git/Research/BadSmells/DemoProjects/numpy/numpy/typing/tests/data/fail/arithmetic.py</t>
  </si>
  <si>
    <t>/Users/neda/git/Research/BadSmells/DemoProjects/numpy/numpy/typing/tests/data/fail/array_constructors.py</t>
  </si>
  <si>
    <t>/Users/neda/git/Research/BadSmells/DemoProjects/numpy/numpy/typing/tests/data/fail/array_like.py</t>
  </si>
  <si>
    <t>/Users/neda/git/Research/BadSmells/DemoProjects/numpy/numpy/typing/tests/data/fail/arrayterator.py</t>
  </si>
  <si>
    <t>/Users/neda/git/Research/BadSmells/DemoProjects/numpy/numpy/typing/tests/data/fail/bitwise_ops.py</t>
  </si>
  <si>
    <t>/Users/neda/git/Research/BadSmells/DemoProjects/numpy/numpy/typing/tests/data/fail/comparisons.py</t>
  </si>
  <si>
    <t>/Users/neda/git/Research/BadSmells/DemoProjects/numpy/numpy/typing/tests/data/fail/constants.py</t>
  </si>
  <si>
    <t>/Users/neda/git/Research/BadSmells/DemoProjects/numpy/numpy/typing/tests/data/fail/dtype.py</t>
  </si>
  <si>
    <t>/Users/neda/git/Research/BadSmells/DemoProjects/numpy/numpy/typing/tests/data/fail/einsumfunc.py</t>
  </si>
  <si>
    <t>/Users/neda/git/Research/BadSmells/DemoProjects/numpy/numpy/typing/tests/data/fail/flatiter.py</t>
  </si>
  <si>
    <t>/Users/neda/git/Research/BadSmells/DemoProjects/numpy/numpy/typing/tests/data/fail/fromnumeric.py</t>
  </si>
  <si>
    <t>/Users/neda/git/Research/BadSmells/DemoProjects/numpy/numpy/typing/tests/data/fail/index_tricks.py</t>
  </si>
  <si>
    <t>/Users/neda/git/Research/BadSmells/DemoProjects/numpy/numpy/typing/tests/data/fail/modules.py</t>
  </si>
  <si>
    <t>/Users/neda/git/Research/BadSmells/DemoProjects/numpy/numpy/typing/tests/data/fail/ndarray_misc.py</t>
  </si>
  <si>
    <t>/Users/neda/git/Research/BadSmells/DemoProjects/numpy/numpy/typing/tests/data/fail/ndarray.py</t>
  </si>
  <si>
    <t>/Users/neda/git/Research/BadSmells/DemoProjects/numpy/numpy/typing/tests/data/fail/numerictypes.py</t>
  </si>
  <si>
    <t>/Users/neda/git/Research/BadSmells/DemoProjects/numpy/numpy/typing/tests/data/fail/random.py</t>
  </si>
  <si>
    <t>/Users/neda/git/Research/BadSmells/DemoProjects/numpy/numpy/typing/tests/data/fail/scalars.py</t>
  </si>
  <si>
    <t>/Users/neda/git/Research/BadSmells/DemoProjects/numpy/numpy/typing/tests/data/fail/ufunc_config.py</t>
  </si>
  <si>
    <t>/Users/neda/git/Research/BadSmells/DemoProjects/numpy/numpy/typing/tests/data/fail/ufunclike.py</t>
  </si>
  <si>
    <t>/Users/neda/git/Research/BadSmells/DemoProjects/numpy/numpy/typing/tests/data/fail/ufuncs.py</t>
  </si>
  <si>
    <t>/Users/neda/git/Research/BadSmells/DemoProjects/numpy/numpy/typing/tests/data/fail/warnings_and_errors.py</t>
  </si>
  <si>
    <t>/Users/neda/git/Research/BadSmells/DemoProjects/numpy/numpy/typing/tests/data/misc/extended_precision.py</t>
  </si>
  <si>
    <t>/Users/neda/git/Research/BadSmells/DemoProjects/numpy/numpy/typing/tests/data/pass/arithmetic.py</t>
  </si>
  <si>
    <t>/Users/neda/git/Research/BadSmells/DemoProjects/numpy/numpy/typing/tests/data/pass/array_constructors.py</t>
  </si>
  <si>
    <t>/Users/neda/git/Research/BadSmells/DemoProjects/numpy/numpy/typing/tests/data/pass/array_like.py</t>
  </si>
  <si>
    <t>/Users/neda/git/Research/BadSmells/DemoProjects/numpy/numpy/typing/tests/data/pass/arrayprint.py</t>
  </si>
  <si>
    <t>/Users/neda/git/Research/BadSmells/DemoProjects/numpy/numpy/typing/tests/data/pass/arrayterator.py</t>
  </si>
  <si>
    <t>/Users/neda/git/Research/BadSmells/DemoProjects/numpy/numpy/typing/tests/data/pass/bitwise_ops.py</t>
  </si>
  <si>
    <t>/Users/neda/git/Research/BadSmells/DemoProjects/numpy/numpy/typing/tests/data/pass/comparisons.py</t>
  </si>
  <si>
    <t>/Users/neda/git/Research/BadSmells/DemoProjects/numpy/numpy/typing/tests/data/pass/dtype.py</t>
  </si>
  <si>
    <t>/Users/neda/git/Research/BadSmells/DemoProjects/numpy/numpy/typing/tests/data/pass/einsumfunc.py</t>
  </si>
  <si>
    <t>/Users/neda/git/Research/BadSmells/DemoProjects/numpy/numpy/typing/tests/data/pass/flatiter.py</t>
  </si>
  <si>
    <t>/Users/neda/git/Research/BadSmells/DemoProjects/numpy/numpy/typing/tests/data/pass/fromnumeric.py</t>
  </si>
  <si>
    <t>/Users/neda/git/Research/BadSmells/DemoProjects/numpy/numpy/typing/tests/data/pass/index_tricks.py</t>
  </si>
  <si>
    <t>/Users/neda/git/Research/BadSmells/DemoProjects/numpy/numpy/typing/tests/data/pass/literal.py</t>
  </si>
  <si>
    <t>/Users/neda/git/Research/BadSmells/DemoProjects/numpy/numpy/typing/tests/data/pass/mod.py</t>
  </si>
  <si>
    <t>/Users/neda/git/Research/BadSmells/DemoProjects/numpy/numpy/typing/tests/data/pass/modules.py</t>
  </si>
  <si>
    <t>/Users/neda/git/Research/BadSmells/DemoProjects/numpy/numpy/typing/tests/data/pass/ndarray_conversion.py</t>
  </si>
  <si>
    <t>/Users/neda/git/Research/BadSmells/DemoProjects/numpy/numpy/typing/tests/data/pass/ndarray_misc.py</t>
  </si>
  <si>
    <t>/Users/neda/git/Research/BadSmells/DemoProjects/numpy/numpy/typing/tests/data/pass/ndarray_share_manipulation.py</t>
  </si>
  <si>
    <t>/Users/neda/git/Research/BadSmells/DemoProjects/numpy/numpy/typing/tests/data/pass/numeric.py</t>
  </si>
  <si>
    <t>/Users/neda/git/Research/BadSmells/DemoProjects/numpy/numpy/typing/tests/data/pass/numerictypes.py</t>
  </si>
  <si>
    <t>/Users/neda/git/Research/BadSmells/DemoProjects/numpy/numpy/typing/tests/data/pass/random.py</t>
  </si>
  <si>
    <t>/Users/neda/git/Research/BadSmells/DemoProjects/numpy/numpy/typing/tests/data/pass/scalars.py</t>
  </si>
  <si>
    <t>/Users/neda/git/Research/BadSmells/DemoProjects/numpy/numpy/typing/tests/data/pass/simple_py3.py</t>
  </si>
  <si>
    <t>/Users/neda/git/Research/BadSmells/DemoProjects/numpy/numpy/typing/tests/data/pass/simple.py</t>
  </si>
  <si>
    <t>/Users/neda/git/Research/BadSmells/DemoProjects/numpy/numpy/typing/tests/data/pass/ufunc_config.py</t>
  </si>
  <si>
    <t>/Users/neda/git/Research/BadSmells/DemoProjects/numpy/numpy/typing/tests/data/pass/ufunclike.py</t>
  </si>
  <si>
    <t>/Users/neda/git/Research/BadSmells/DemoProjects/numpy/numpy/typing/tests/data/pass/ufuncs.py</t>
  </si>
  <si>
    <t>/Users/neda/git/Research/BadSmells/DemoProjects/numpy/numpy/typing/tests/data/pass/warnings_and_errors.py</t>
  </si>
  <si>
    <t>/Users/neda/git/Research/BadSmells/DemoProjects/numpy/numpy/typing/tests/data/reveal/arithmetic.py</t>
  </si>
  <si>
    <t>/Users/neda/git/Research/BadSmells/DemoProjects/numpy/numpy/typing/tests/data/reveal/array_constructors.py</t>
  </si>
  <si>
    <t>/Users/neda/git/Research/BadSmells/DemoProjects/numpy/numpy/typing/tests/data/reveal/arrayprint.py</t>
  </si>
  <si>
    <t>/Users/neda/git/Research/BadSmells/DemoProjects/numpy/numpy/typing/tests/data/reveal/arrayterator.py</t>
  </si>
  <si>
    <t>/Users/neda/git/Research/BadSmells/DemoProjects/numpy/numpy/typing/tests/data/reveal/bitwise_ops.py</t>
  </si>
  <si>
    <t>/Users/neda/git/Research/BadSmells/DemoProjects/numpy/numpy/typing/tests/data/reveal/comparisons.py</t>
  </si>
  <si>
    <t>/Users/neda/git/Research/BadSmells/DemoProjects/numpy/numpy/typing/tests/data/reveal/constants.py</t>
  </si>
  <si>
    <t>/Users/neda/git/Research/BadSmells/DemoProjects/numpy/numpy/typing/tests/data/reveal/dtype.py</t>
  </si>
  <si>
    <t>/Users/neda/git/Research/BadSmells/DemoProjects/numpy/numpy/typing/tests/data/reveal/einsumfunc.py</t>
  </si>
  <si>
    <t>/Users/neda/git/Research/BadSmells/DemoProjects/numpy/numpy/typing/tests/data/reveal/fromnumeric.py</t>
  </si>
  <si>
    <t>/Users/neda/git/Research/BadSmells/DemoProjects/numpy/numpy/typing/tests/data/reveal/index_tricks.py</t>
  </si>
  <si>
    <t>/Users/neda/git/Research/BadSmells/DemoProjects/numpy/numpy/typing/tests/data/reveal/mod.py</t>
  </si>
  <si>
    <t>/Users/neda/git/Research/BadSmells/DemoProjects/numpy/numpy/typing/tests/data/reveal/modules.py</t>
  </si>
  <si>
    <t>/Users/neda/git/Research/BadSmells/DemoProjects/numpy/numpy/typing/tests/data/reveal/nbit_base_example.py</t>
  </si>
  <si>
    <t>/Users/neda/git/Research/BadSmells/DemoProjects/numpy/numpy/typing/tests/data/reveal/ndarray_conversion.py</t>
  </si>
  <si>
    <t>/Users/neda/git/Research/BadSmells/DemoProjects/numpy/numpy/typing/tests/data/reveal/ndarray_misc.py</t>
  </si>
  <si>
    <t>/Users/neda/git/Research/BadSmells/DemoProjects/numpy/numpy/typing/tests/data/reveal/ndarray_shape_manipulation.py</t>
  </si>
  <si>
    <t>/Users/neda/git/Research/BadSmells/DemoProjects/numpy/numpy/typing/tests/data/reveal/numeric.py</t>
  </si>
  <si>
    <t>/Users/neda/git/Research/BadSmells/DemoProjects/numpy/numpy/typing/tests/data/reveal/numerictypes.py</t>
  </si>
  <si>
    <t>/Users/neda/git/Research/BadSmells/DemoProjects/numpy/numpy/typing/tests/data/reveal/random.py</t>
  </si>
  <si>
    <t>/Users/neda/git/Research/BadSmells/DemoProjects/numpy/numpy/typing/tests/data/reveal/scalars.py</t>
  </si>
  <si>
    <t>/Users/neda/git/Research/BadSmells/DemoProjects/numpy/numpy/typing/tests/data/reveal/ufunc_config.py</t>
  </si>
  <si>
    <t>/Users/neda/git/Research/BadSmells/DemoProjects/numpy/numpy/typing/tests/data/reveal/ufunclike.py</t>
  </si>
  <si>
    <t>/Users/neda/git/Research/BadSmells/DemoProjects/numpy/numpy/typing/tests/data/reveal/warnings_and_errors.py</t>
  </si>
  <si>
    <t>3 or 2</t>
  </si>
  <si>
    <t>class concat_license_files():</t>
  </si>
  <si>
    <t>class sdist_checked(cmdclass['sdist']):</t>
  </si>
  <si>
    <t>class new_build_clib(build_clib):</t>
  </si>
  <si>
    <t>class new_build_ext(build_ext):</t>
  </si>
  <si>
    <t>class VersioneerConfig: (in versioneer)</t>
  </si>
  <si>
    <t>class NotThisMethod(Exception): (in versioneer)</t>
  </si>
  <si>
    <t>class VersioneerBadRootError(Exception):</t>
  </si>
  <si>
    <t>class cmd_version(Command):</t>
  </si>
  <si>
    <t>class cmd_build_py(_build_py):</t>
  </si>
  <si>
    <t>class cmd_build_ext(_build_ext):</t>
  </si>
  <si>
    <t>class cmd_build_exe(_build_exe):</t>
  </si>
  <si>
    <t>class cmd_py2exe(_py2exe):</t>
  </si>
  <si>
    <t>class cmd_sdist(_sdist):</t>
  </si>
  <si>
    <t>class LaplaceInplace(Benchmark):</t>
  </si>
  <si>
    <t>class MaxesOfDots(Benchmark):</t>
  </si>
  <si>
    <t>class ArrayCoercionSmall(Benchmark):</t>
  </si>
  <si>
    <t>class Core(Benchmark):</t>
  </si>
  <si>
    <t>class Temporaries(Benchmark):</t>
  </si>
  <si>
    <t>class CorrConv(Benchmark):</t>
  </si>
  <si>
    <t>class CountNonzero(Benchmark):</t>
  </si>
  <si>
    <t>class PackBits(Benchmark):</t>
  </si>
  <si>
    <t>class UnpackBits(Benchmark):</t>
  </si>
  <si>
    <t>class Indices(Benchmark):</t>
  </si>
  <si>
    <t>class VarComplex(Benchmark):</t>
  </si>
  <si>
    <t>class Histogram1D(Benchmark):</t>
  </si>
  <si>
    <t>class Histogram2D(Benchmark):</t>
  </si>
  <si>
    <t>class Bincount(Benchmark):</t>
  </si>
  <si>
    <t>class Median(Benchmark):</t>
  </si>
  <si>
    <t>class Percentile(Benchmark):</t>
  </si>
  <si>
    <t>class Select(Benchmark):</t>
  </si>
  <si>
    <t>class SortGenerator:</t>
  </si>
  <si>
    <t>class Sort(Benchmark):</t>
  </si>
  <si>
    <t>class SortWorst(Benchmark):</t>
  </si>
  <si>
    <t>class Where(Benchmark):</t>
  </si>
  <si>
    <t>class Import(Benchmark):</t>
  </si>
  <si>
    <t>class ScalarIndexing(Benchmark):</t>
  </si>
  <si>
    <t>class Indexing(Benchmark): (in bench_indexing)</t>
  </si>
  <si>
    <t>class IndexingSeparate(Benchmark):</t>
  </si>
  <si>
    <t>class IndexingStructured0D(Benchmark):</t>
  </si>
  <si>
    <t>class Copy(Benchmark):</t>
  </si>
  <si>
    <t>class CopyTo(Benchmark):</t>
  </si>
  <si>
    <t>class Savez(Benchmark):</t>
  </si>
  <si>
    <t>class LoadtxtCSVComments(Benchmark):</t>
  </si>
  <si>
    <t>class LoadtxtCSVdtypes(Benchmark):</t>
  </si>
  <si>
    <t>class LoadtxtCSVStructured(Benchmark):</t>
  </si>
  <si>
    <t>class LoadtxtCSVSkipRows(Benchmark):</t>
  </si>
  <si>
    <t>class LoadtxtReadUint64Integers(Benchmark):</t>
  </si>
  <si>
    <t>class LoadtxtUseColsCSV(Benchmark):</t>
  </si>
  <si>
    <t>class LoadtxtCSVDateTime(Benchmark):</t>
  </si>
  <si>
    <t>class Take(Benchmark):</t>
  </si>
  <si>
    <t>class PutMask(Benchmark):</t>
  </si>
  <si>
    <t>class Pad(Benchmark):</t>
  </si>
  <si>
    <t>class Nan(Benchmark):</t>
  </si>
  <si>
    <t>class Unique(Benchmark):</t>
  </si>
  <si>
    <t>class Eindot(Benchmark):</t>
  </si>
  <si>
    <t>class Linalg(Benchmark):</t>
  </si>
  <si>
    <t>class Lstsq(Benchmark):</t>
  </si>
  <si>
    <t>class Einsum(Benchmark):</t>
  </si>
  <si>
    <t>class MA(Benchmark):</t>
  </si>
  <si>
    <t>class Indexing(Benchmark): (in bench_ma)</t>
  </si>
  <si>
    <t>class UFunc(Benchmark): (in bench_ma)</t>
  </si>
  <si>
    <t>class Concatenate(Benchmark):</t>
  </si>
  <si>
    <t>class DuckArray:</t>
  </si>
  <si>
    <t>class ArrayFunction(Benchmark):</t>
  </si>
  <si>
    <t>class Random(Benchmark):</t>
  </si>
  <si>
    <t>class Shuffle(Benchmark):</t>
  </si>
  <si>
    <t>class Randint(Benchmark):</t>
  </si>
  <si>
    <t>class Randint_dtype(Benchmark):</t>
  </si>
  <si>
    <t>class Permutation(Benchmark):</t>
  </si>
  <si>
    <t>class RNG(Benchmark):</t>
  </si>
  <si>
    <t>class Bounded(Benchmark):</t>
  </si>
  <si>
    <t>class Choice(Benchmark):</t>
  </si>
  <si>
    <t>class Records(Benchmark):</t>
  </si>
  <si>
    <t>class AddReduce(Benchmark):</t>
  </si>
  <si>
    <t>class AddReduceSeparate(Benchmark):</t>
  </si>
  <si>
    <t>class AnyAll(Benchmark):</t>
  </si>
  <si>
    <t>class MinMax(Benchmark):</t>
  </si>
  <si>
    <t>class ArgMax(Benchmark):</t>
  </si>
  <si>
    <t>class SmallReduction(Benchmark):</t>
  </si>
  <si>
    <t>class ScalarMath(Benchmark):</t>
  </si>
  <si>
    <t>class Block(Benchmark):</t>
  </si>
  <si>
    <t>class Block2D(Benchmark):</t>
  </si>
  <si>
    <t>class Block3D(Benchmark):</t>
  </si>
  <si>
    <t>class TrimZeros(Benchmark):</t>
  </si>
  <si>
    <t>class Unary(Benchmark):</t>
  </si>
  <si>
    <t>class AVX_UFunc_log(Benchmark):</t>
  </si>
  <si>
    <t>class AVX_BFunc(Benchmark):</t>
  </si>
  <si>
    <t>class AVX_ldexp(Benchmark):</t>
  </si>
  <si>
    <t>class AVX_cmplx_arithmetic(Benchmark):</t>
  </si>
  <si>
    <t>class AVX_cmplx_funcs(Benchmark):</t>
  </si>
  <si>
    <t>class Mandelbrot(Benchmark):</t>
  </si>
  <si>
    <t>class LogisticRegression(Benchmark):</t>
  </si>
  <si>
    <t>class Broadcast(Benchmark):</t>
  </si>
  <si>
    <t>class UFunc(Benchmark): (in bench_ufunc)</t>
  </si>
  <si>
    <t>class Custom(Benchmark):</t>
  </si>
  <si>
    <t>class CustomInplace(Benchmark):</t>
  </si>
  <si>
    <t>class CustomScalar(Benchmark):</t>
  </si>
  <si>
    <t>class CustomScalarFloorDivideInt(Benchmark):</t>
  </si>
  <si>
    <t>class Scalar(Benchmark):</t>
  </si>
  <si>
    <t>class ArgPack:</t>
  </si>
  <si>
    <t>class ArgParsing(Benchmark):</t>
  </si>
  <si>
    <t>class ArgParsingReduce(Benchmark):</t>
  </si>
  <si>
    <t>class Benchmark:</t>
  </si>
  <si>
    <t>class NotArray:</t>
  </si>
  <si>
    <t>class AttrArray:</t>
  </si>
  <si>
    <t>class ArrayBase(abc.ABC):</t>
  </si>
  <si>
    <t>class ABCArray1(ArrayBase):</t>
  </si>
  <si>
    <t>class ABCArray2:</t>
  </si>
  <si>
    <t>class PyObject(ctypes.Structure):</t>
  </si>
  <si>
    <t>class PyTypeObject(ctypes.Structure):</t>
  </si>
  <si>
    <t>class NumPyLexer(CLexer):</t>
  </si>
  <si>
    <t>class FakeCCompilerOpt(CCompilerOpt):</t>
  </si>
  <si>
    <t>class ModuleDeprecationWarning(DeprecationWarning):</t>
  </si>
  <si>
    <t>class VisibleDeprecationWarning(UserWarning):</t>
  </si>
  <si>
    <t>class _NoValueType:</t>
  </si>
  <si>
    <t>class PytestTester:</t>
  </si>
  <si>
    <t>class VersioneerConfig: (in _version)</t>
  </si>
  <si>
    <t>class NotThisMethod(Exception): (in _version)</t>
  </si>
  <si>
    <t>class _ndptr(_ndptr_base):</t>
  </si>
  <si>
    <t>class _concrete_ndptr(_ndptr):</t>
  </si>
  <si>
    <t>class contextlib_nullcontext:</t>
  </si>
  <si>
    <t>class UFuncTypeError(TypeError):</t>
  </si>
  <si>
    <t>class _UFuncBinaryResolutionError(UFuncTypeError):</t>
  </si>
  <si>
    <t>class _UFuncNoLoopError(UFuncTypeError):</t>
  </si>
  <si>
    <t>class _UFuncCastingError(UFuncTypeError):</t>
  </si>
  <si>
    <t>class _UFuncInputCastingError(_UFuncCastingError):</t>
  </si>
  <si>
    <t>class _UFuncOutputCastingError(_UFuncCastingError):</t>
  </si>
  <si>
    <t>class TooHardError(RuntimeError):</t>
  </si>
  <si>
    <t>class AxisError(ValueError, IndexError):</t>
  </si>
  <si>
    <t>class _ArrayMemoryError(MemoryError):</t>
  </si>
  <si>
    <t>class dummy_ctype:</t>
  </si>
  <si>
    <t>class _missing_ctypes:</t>
  </si>
  <si>
    <t>class _ctypes:</t>
  </si>
  <si>
    <t>class c_void_p:</t>
  </si>
  <si>
    <t>class _Stream:</t>
  </si>
  <si>
    <t>class recursive:</t>
  </si>
  <si>
    <t>class _unspecified:</t>
  </si>
  <si>
    <t>class errstate(contextlib.ContextDecorator):</t>
  </si>
  <si>
    <t>class FloatingFormat:</t>
  </si>
  <si>
    <t>class IntegerFormat:</t>
  </si>
  <si>
    <t>class BoolFormat:</t>
  </si>
  <si>
    <t>class ComplexFloatingFormat:</t>
  </si>
  <si>
    <t>class _TimelikeFormat:</t>
  </si>
  <si>
    <t>class DatetimeFormat(_TimelikeFormat):</t>
  </si>
  <si>
    <t>class TimedeltaFormat(_TimelikeFormat):</t>
  </si>
  <si>
    <t>class SubArrayFormat:</t>
  </si>
  <si>
    <t>class StructuredVoidFormat:</t>
  </si>
  <si>
    <t>class chararray(ndarray):</t>
  </si>
  <si>
    <t>class MachArLike:</t>
  </si>
  <si>
    <t>class finfo:</t>
  </si>
  <si>
    <t>class iinfo:</t>
  </si>
  <si>
    <t>class MachAr:</t>
  </si>
  <si>
    <t>class memmap(ndarray):</t>
  </si>
  <si>
    <t>class ComplexWarning(RuntimeWarning):</t>
  </si>
  <si>
    <t>class _typedict(dict):</t>
  </si>
  <si>
    <t>class format_parser:</t>
  </si>
  <si>
    <t>class record(nt.void):</t>
  </si>
  <si>
    <t>class recarray(ndarray):</t>
  </si>
  <si>
    <t>class MismatchCAPIWarning(Warning):</t>
  </si>
  <si>
    <t>class CallOnceOnly:</t>
  </si>
  <si>
    <t>class StealRef:</t>
  </si>
  <si>
    <t>class NonNull:</t>
  </si>
  <si>
    <t>class Function:</t>
  </si>
  <si>
    <t>class ParseError(Exception):</t>
  </si>
  <si>
    <t>class TypeApi:</t>
  </si>
  <si>
    <t>class GlobalVarApi:</t>
  </si>
  <si>
    <t>class BoolValuesApi:</t>
  </si>
  <si>
    <t>class FunctionApi:</t>
  </si>
  <si>
    <t>class FullTypeDescr:</t>
  </si>
  <si>
    <t>class FuncNameSuffix:</t>
  </si>
  <si>
    <t>class TypeDescription:</t>
  </si>
  <si>
    <t>class Ufunc:</t>
  </si>
  <si>
    <t>class CommaDecimalPointLocale:</t>
  </si>
  <si>
    <t>class CommandLineParser:</t>
  </si>
  <si>
    <t>class WindowsParser:</t>
  </si>
  <si>
    <t>class PosixParser:</t>
  </si>
  <si>
    <t>class _Config:</t>
  </si>
  <si>
    <t>class _Distutils:</t>
  </si>
  <si>
    <t>class _Cache:</t>
  </si>
  <si>
    <t>class _CCompiler(object):</t>
  </si>
  <si>
    <t>class _Feature:</t>
  </si>
  <si>
    <t>class _Parse:</t>
  </si>
  <si>
    <t>class CCompilerOpt(_Config, _Distutils, _Cache, _CCompiler, _Feature, _Parse):</t>
  </si>
  <si>
    <t>class CPUInfoBase:</t>
  </si>
  <si>
    <t>class LinuxCPUInfo(CPUInfoBase):</t>
  </si>
  <si>
    <t>class IRIXCPUInfo(CPUInfoBase):</t>
  </si>
  <si>
    <t>class DarwinCPUInfo(CPUInfoBase):</t>
  </si>
  <si>
    <t>class SunOSCPUInfo(CPUInfoBase):</t>
  </si>
  <si>
    <t>class Win32CPUInfo(CPUInfoBase):</t>
  </si>
  <si>
    <t>class Extension(old_Extension):</t>
  </si>
  <si>
    <t>class IntelCCompiler(UnixCCompiler):</t>
  </si>
  <si>
    <t>class IntelItaniumCCompiler(IntelCCompiler):</t>
  </si>
  <si>
    <t>class IntelEM64TCCompiler(UnixCCompiler):</t>
  </si>
  <si>
    <t>class IntelCCompilerW(MSVCCompiler):</t>
  </si>
  <si>
    <t>class IntelEM64TCCompilerW(IntelCCompilerW):</t>
  </si>
  <si>
    <t>class Log(old_Log):</t>
  </si>
  <si>
    <t>class Mingw32CCompiler(distutils.cygwinccompiler.CygwinCCompiler):</t>
  </si>
  <si>
    <t>class InstallableLib:</t>
  </si>
  <si>
    <t>class Configuration:</t>
  </si>
  <si>
    <t>class MSVCCompiler(_MSVCCompiler): in msvc9compiler</t>
  </si>
  <si>
    <t>class MSVCCompiler(_MSVCCompiler): in msvccompiler</t>
  </si>
  <si>
    <t>class FormatError(IOError):</t>
  </si>
  <si>
    <t>class PkgNotFound(IOError):</t>
  </si>
  <si>
    <t>class LibraryInfo:</t>
  </si>
  <si>
    <t>class VariableSet:</t>
  </si>
  <si>
    <t>class NumpyDistribution(Distribution):</t>
  </si>
  <si>
    <t>class PathScaleCCompiler(UnixCCompiler):</t>
  </si>
  <si>
    <t>class NotFoundError(DistutilsError):</t>
  </si>
  <si>
    <t>class AliasedOptionError(DistutilsError):</t>
  </si>
  <si>
    <t>class AtlasNotFoundError(NotFoundError):</t>
  </si>
  <si>
    <t>class FlameNotFoundError(NotFoundError):</t>
  </si>
  <si>
    <t>class LapackNotFoundError(NotFoundError):</t>
  </si>
  <si>
    <t>class LapackSrcNotFoundError(LapackNotFoundError):</t>
  </si>
  <si>
    <t>class LapackILP64NotFoundError(NotFoundError):</t>
  </si>
  <si>
    <t>class BlasOptNotFoundError(NotFoundError):</t>
  </si>
  <si>
    <t>class BlasNotFoundError(NotFoundError):</t>
  </si>
  <si>
    <t>class BlasILP64NotFoundError(NotFoundError):</t>
  </si>
  <si>
    <t>class BlasSrcNotFoundError(BlasNotFoundError):</t>
  </si>
  <si>
    <t>class FFTWNotFoundError(NotFoundError):</t>
  </si>
  <si>
    <t>class DJBFFTNotFoundError(NotFoundError):</t>
  </si>
  <si>
    <t>class NumericNotFoundError(NotFoundError):</t>
  </si>
  <si>
    <t>class X11NotFoundError(NotFoundError):</t>
  </si>
  <si>
    <t>class system_info:</t>
  </si>
  <si>
    <t>class UmfpackNotFoundError(NotFoundError):</t>
  </si>
  <si>
    <t>class fft_opt_info(system_info):</t>
  </si>
  <si>
    <t>class fftw_info(system_info):</t>
  </si>
  <si>
    <t>class fftw2_info(fftw_info):</t>
  </si>
  <si>
    <t>class fftw3_info(fftw_info):</t>
  </si>
  <si>
    <t>class dfftw_info(fftw_info):</t>
  </si>
  <si>
    <t>class sfftw_info(fftw_info):</t>
  </si>
  <si>
    <t>class fftw_threads_info(fftw_info):</t>
  </si>
  <si>
    <t>class dfftw_threads_info(fftw_info):</t>
  </si>
  <si>
    <t>class sfftw_threads_info(fftw_info):</t>
  </si>
  <si>
    <t>class djbfft_info(system_info):</t>
  </si>
  <si>
    <t>class mkl_info(system_info):</t>
  </si>
  <si>
    <t>class lapack_mkl_info(mkl_info):</t>
  </si>
  <si>
    <t>class blas_mkl_info(mkl_info):</t>
  </si>
  <si>
    <t>class atlas_info(system_info):</t>
  </si>
  <si>
    <t>class atlas_blas_info(atlas_info):</t>
  </si>
  <si>
    <t>class atlas_threads_info(atlas_info):</t>
  </si>
  <si>
    <t>class atlas_blas_threads_info(atlas_blas_info):</t>
  </si>
  <si>
    <t>class lapack_atlas_info(atlas_info):</t>
  </si>
  <si>
    <t>class lapack_atlas_threads_info(atlas_threads_info):</t>
  </si>
  <si>
    <t>class atlas_3_10_info(atlas_info):</t>
  </si>
  <si>
    <t>class atlas_3_10_blas_info(atlas_3_10_info):</t>
  </si>
  <si>
    <t>class atlas_3_10_threads_info(atlas_3_10_info):</t>
  </si>
  <si>
    <t>class atlas_3_10_blas_threads_info(atlas_3_10_blas_info):</t>
  </si>
  <si>
    <t>class lapack_atlas_3_10_info(atlas_3_10_info):</t>
  </si>
  <si>
    <t>class lapack_atlas_3_10_threads_info(atlas_3_10_threads_info):</t>
  </si>
  <si>
    <t>class lapack_info(system_info):</t>
  </si>
  <si>
    <t>class lapack_src_info(system_info):</t>
  </si>
  <si>
    <t>class lapack_opt_info(system_info):</t>
  </si>
  <si>
    <t>class _ilp64_opt_info_mixin:</t>
  </si>
  <si>
    <t>class lapack_ilp64_opt_info(lapack_opt_info, _ilp64_opt_info_mixin):</t>
  </si>
  <si>
    <t>class lapack_ilp64_plain_opt_info(lapack_ilp64_opt_info):</t>
  </si>
  <si>
    <t>class lapack64__opt_info(lapack_ilp64_opt_info):</t>
  </si>
  <si>
    <t>class blas_opt_info(system_info):</t>
  </si>
  <si>
    <t>class blas_ilp64_opt_info(blas_opt_info, _ilp64_opt_info_mixin):</t>
  </si>
  <si>
    <t>class blas_ilp64_plain_opt_info(blas_ilp64_opt_info):</t>
  </si>
  <si>
    <t>class blas64__opt_info(blas_ilp64_opt_info):</t>
  </si>
  <si>
    <t>class cblas_info(system_info):</t>
  </si>
  <si>
    <t>class blas_info(system_info):</t>
  </si>
  <si>
    <t>class openblas_info(blas_info):</t>
  </si>
  <si>
    <t>class openblas_lapack_info(openblas_info):</t>
  </si>
  <si>
    <t>class openblas_clapack_info(openblas_lapack_info):</t>
  </si>
  <si>
    <t>class openblas_ilp64_info(openblas_info):</t>
  </si>
  <si>
    <t>class openblas_ilp64_lapack_info(openblas_ilp64_info):</t>
  </si>
  <si>
    <t>class openblas64__info(openblas_ilp64_info):</t>
  </si>
  <si>
    <t>class openblas64__lapack_info(openblas_ilp64_lapack_info, openblas64__info):</t>
  </si>
  <si>
    <t>class blis_info(blas_info):</t>
  </si>
  <si>
    <t>class flame_info(system_info):</t>
  </si>
  <si>
    <t>class accelerate_info(system_info):</t>
  </si>
  <si>
    <t>class blas_src_info(system_info):</t>
  </si>
  <si>
    <t>class x11_info(system_info):</t>
  </si>
  <si>
    <t>class _numpy_info(system_info):</t>
  </si>
  <si>
    <t>class numarray_info(_numpy_info):</t>
  </si>
  <si>
    <t>class Numeric_info(_numpy_info):</t>
  </si>
  <si>
    <t>class numpy_info(_numpy_info):</t>
  </si>
  <si>
    <t>class numerix_info(system_info):</t>
  </si>
  <si>
    <t>class f2py_info(system_info):</t>
  </si>
  <si>
    <t>class boost_python_info(system_info):</t>
  </si>
  <si>
    <t>class agg2_info(system_info):</t>
  </si>
  <si>
    <t>class _pkg_config_info(system_info):</t>
  </si>
  <si>
    <t>class wx_info(_pkg_config_info):</t>
  </si>
  <si>
    <t>class gdk_pixbuf_xlib_2_info(_pkg_config_info):</t>
  </si>
  <si>
    <t>class gdk_pixbuf_2_info(_pkg_config_info):</t>
  </si>
  <si>
    <t>class gdk_x11_2_info(_pkg_config_info):</t>
  </si>
  <si>
    <t>class gdk_2_info(_pkg_config_info):</t>
  </si>
  <si>
    <t>class gdk_info(_pkg_config_info):</t>
  </si>
  <si>
    <t>class gtkp_x11_2_info(_pkg_config_info):</t>
  </si>
  <si>
    <t>class gtkp_2_info(_pkg_config_info):</t>
  </si>
  <si>
    <t>class xft_info(_pkg_config_info):</t>
  </si>
  <si>
    <t>class freetype2_info(_pkg_config_info):</t>
  </si>
  <si>
    <t>class amd_info(system_info):</t>
  </si>
  <si>
    <t>class umfpack_info(system_info):</t>
  </si>
  <si>
    <t>class bdist_rpm(old_bdist_rpm):</t>
  </si>
  <si>
    <t>class build_clib(old_build_clib):</t>
  </si>
  <si>
    <t>class build_ext (old_build_ext):</t>
  </si>
  <si>
    <t>class build_py(old_build_py):</t>
  </si>
  <si>
    <t>class build_scripts(old_build_scripts):</t>
  </si>
  <si>
    <t>class build_src(build_ext.build_ext):</t>
  </si>
  <si>
    <t>class build(old_build):</t>
  </si>
  <si>
    <t>class config_fc(Command):</t>
  </si>
  <si>
    <t>class config_cc(Command):</t>
  </si>
  <si>
    <t>class config(old_config):</t>
  </si>
  <si>
    <t>class GrabStdout:</t>
  </si>
  <si>
    <t>class develop(old_develop):</t>
  </si>
  <si>
    <t>class egg_info(_egg_info):</t>
  </si>
  <si>
    <t>class install_clib(Command):</t>
  </si>
  <si>
    <t>class install_data (old_install_data):</t>
  </si>
  <si>
    <t>class install_headers (old_install_headers):</t>
  </si>
  <si>
    <t>class install(old_install):</t>
  </si>
  <si>
    <t>class sdist(old_sdist):</t>
  </si>
  <si>
    <t>class CompilerNotFound(Exception):</t>
  </si>
  <si>
    <t>class FCompiler(CCompiler):</t>
  </si>
  <si>
    <t>class AbsoftFCompiler(FCompiler):</t>
  </si>
  <si>
    <t>class CompaqFCompiler(FCompiler):</t>
  </si>
  <si>
    <t>class CompaqVisualFCompiler(FCompiler):</t>
  </si>
  <si>
    <t>class EnvironmentConfig:</t>
  </si>
  <si>
    <t>class FujitsuFCompiler(FCompiler):</t>
  </si>
  <si>
    <t>class G95FCompiler(FCompiler):</t>
  </si>
  <si>
    <t>class GnuFCompiler(FCompiler):</t>
  </si>
  <si>
    <t>class Gnu95FCompiler(GnuFCompiler):</t>
  </si>
  <si>
    <t>class HPUXFCompiler(FCompiler):</t>
  </si>
  <si>
    <t>class IBMFCompiler(FCompiler):</t>
  </si>
  <si>
    <t>class BaseIntelFCompiler(FCompiler):</t>
  </si>
  <si>
    <t>class IntelFCompiler(BaseIntelFCompiler):</t>
  </si>
  <si>
    <t>class IntelItaniumFCompiler(IntelFCompiler):</t>
  </si>
  <si>
    <t>class IntelEM64TFCompiler(IntelFCompiler):</t>
  </si>
  <si>
    <t>class IntelVisualFCompiler(BaseIntelFCompiler):</t>
  </si>
  <si>
    <t>class IntelItaniumVisualFCompiler(IntelVisualFCompiler):</t>
  </si>
  <si>
    <t>class IntelEM64VisualFCompiler(IntelVisualFCompiler):</t>
  </si>
  <si>
    <t>class LaheyFCompiler(FCompiler):</t>
  </si>
  <si>
    <t>class MIPSFCompiler(FCompiler):</t>
  </si>
  <si>
    <t>class BaseNAGFCompiler(FCompiler):</t>
  </si>
  <si>
    <t>class NAGFCompiler(BaseNAGFCompiler):</t>
  </si>
  <si>
    <t>class NAGFORCompiler(BaseNAGFCompiler):</t>
  </si>
  <si>
    <t>class NoneFCompiler(FCompiler):</t>
  </si>
  <si>
    <t>class NVHPCFCompiler(FCompiler):</t>
  </si>
  <si>
    <t>class PathScaleFCompiler(FCompiler):</t>
  </si>
  <si>
    <t>class PGroupFCompiler(FCompiler):</t>
  </si>
  <si>
    <t>class PGroupFlangCompiler(FCompiler):</t>
  </si>
  <si>
    <t>class SunFCompiler(FCompiler):</t>
  </si>
  <si>
    <t>class VastFCompiler(GnuFCompiler):</t>
  </si>
  <si>
    <t>class F2PYError(Exception):</t>
  </si>
  <si>
    <t>class throw_error:</t>
  </si>
  <si>
    <t>class F2PyTest:</t>
  </si>
  <si>
    <t>class _FileOpeners:</t>
  </si>
  <si>
    <t>class DataSource:</t>
  </si>
  <si>
    <t>class Repository (DataSource):</t>
  </si>
  <si>
    <t>class NumpyVersion():</t>
  </si>
  <si>
    <t>class Arrayterator:</t>
  </si>
  <si>
    <t>class vectorize:</t>
  </si>
  <si>
    <t>class nd_grid:</t>
  </si>
  <si>
    <t>class MGridClass(nd_grid):</t>
  </si>
  <si>
    <t>class OGridClass(nd_grid):</t>
  </si>
  <si>
    <t>class AxisConcatenator:</t>
  </si>
  <si>
    <t>class RClass(AxisConcatenator):</t>
  </si>
  <si>
    <t>class CClass(AxisConcatenator):</t>
  </si>
  <si>
    <t>class ndenumerate:</t>
  </si>
  <si>
    <t>class ndindex:</t>
  </si>
  <si>
    <t>class IndexExpression:</t>
  </si>
  <si>
    <t>class NDArrayOperatorsMixin:</t>
  </si>
  <si>
    <t>class BagObj:</t>
  </si>
  <si>
    <t>class NpzFile(Mapping):</t>
  </si>
  <si>
    <t>class WriteWrap:</t>
  </si>
  <si>
    <t>class RankWarning(UserWarning): (in polynomial)</t>
  </si>
  <si>
    <t>class poly1d:</t>
  </si>
  <si>
    <t>class DummyArray:</t>
  </si>
  <si>
    <t>class container:</t>
  </si>
  <si>
    <t>class _Deprecate:</t>
  </si>
  <si>
    <t>class LinAlgError(Exception):</t>
  </si>
  <si>
    <t>class numpy_linalg_lapack_lite(system_info):</t>
  </si>
  <si>
    <t>class MyScanner(Scanner):</t>
  </si>
  <si>
    <t>class LenSubsScanner(MyScanner):</t>
  </si>
  <si>
    <t>class LineQueue:</t>
  </si>
  <si>
    <t>class CommentQueue(LineQueue):</t>
  </si>
  <si>
    <t>class LineIterator:</t>
  </si>
  <si>
    <t>class PushbackIterator:</t>
  </si>
  <si>
    <t>class FortranRoutine:</t>
  </si>
  <si>
    <t>class UnknownFortranRoutine(FortranRoutine):</t>
  </si>
  <si>
    <t>class FortranLibrary:</t>
  </si>
  <si>
    <t>class LapackLibrary(FortranLibrary):</t>
  </si>
  <si>
    <t>class F2CError(Exception):</t>
  </si>
  <si>
    <t>class MaskedArrayFutureWarning(FutureWarning):</t>
  </si>
  <si>
    <t>class MAError(Exception):</t>
  </si>
  <si>
    <t>class MaskError(MAError):</t>
  </si>
  <si>
    <t>class _DomainCheckInterval:</t>
  </si>
  <si>
    <t>class _DomainTan:</t>
  </si>
  <si>
    <t>class _DomainSafeDivide:</t>
  </si>
  <si>
    <t>class _DomainGreater:</t>
  </si>
  <si>
    <t>class _DomainGreaterEqual:</t>
  </si>
  <si>
    <t>class _MaskedUFunc:</t>
  </si>
  <si>
    <t>class _MaskedUnaryOperation(_MaskedUFunc):</t>
  </si>
  <si>
    <t>class _MaskedBinaryOperation(_MaskedUFunc):</t>
  </si>
  <si>
    <t>class _DomainedBinaryOperation(_MaskedUFunc):</t>
  </si>
  <si>
    <t>class _MaskedPrintOption:</t>
  </si>
  <si>
    <t>class MaskedIterator:</t>
  </si>
  <si>
    <t>class MaskedArray(ndarray):</t>
  </si>
  <si>
    <t>class mvoid(MaskedArray):</t>
  </si>
  <si>
    <t>class MaskedConstant(MaskedArray):</t>
  </si>
  <si>
    <t>class _extrema_operation(_MaskedUFunc):</t>
  </si>
  <si>
    <t>class _frommethod:</t>
  </si>
  <si>
    <t>class _convert2ma:</t>
  </si>
  <si>
    <t>class _fromnxfunction:</t>
  </si>
  <si>
    <t>class _fromnxfunction_single(_fromnxfunction):</t>
  </si>
  <si>
    <t>class _fromnxfunction_seq(_fromnxfunction):</t>
  </si>
  <si>
    <t>class _fromnxfunction_args(_fromnxfunction):</t>
  </si>
  <si>
    <t>class _fromnxfunction_allargs(_fromnxfunction):</t>
  </si>
  <si>
    <t>class MAxisConcatenator(AxisConcatenator):</t>
  </si>
  <si>
    <t>class mr_class(MAxisConcatenator):</t>
  </si>
  <si>
    <t>class MaskedRecords(MaskedArray):</t>
  </si>
  <si>
    <t>class ModuleTester:</t>
  </si>
  <si>
    <t>class matrix(N.ndarray):</t>
  </si>
  <si>
    <t>class ABCPolyBase(abc.ABC):</t>
  </si>
  <si>
    <t>class Chebyshev(ABCPolyBase):</t>
  </si>
  <si>
    <t>class HermiteE(ABCPolyBase):</t>
  </si>
  <si>
    <t>class Hermite(ABCPolyBase):</t>
  </si>
  <si>
    <t>class Laguerre(ABCPolyBase):</t>
  </si>
  <si>
    <t>class Legendre(ABCPolyBase):</t>
  </si>
  <si>
    <t>class Polynomial(ABCPolyBase):</t>
  </si>
  <si>
    <t>class RankWarning(UserWarning): (in polyutils)</t>
  </si>
  <si>
    <t>class PolyError(Exception):</t>
  </si>
  <si>
    <t>class PolyDomainError(PolyError):</t>
  </si>
  <si>
    <t>class PolyBase:</t>
  </si>
  <si>
    <t>class GenericObject:</t>
  </si>
  <si>
    <t>class NumpyDocTestFinder(doctest.DocTestFinder):</t>
  </si>
  <si>
    <t>class NumpyOutputChecker(doctest.OutputChecker):</t>
  </si>
  <si>
    <t>class NumpyDocTestCase(npd.DocTestCase):</t>
  </si>
  <si>
    <t>class NumpyDoctest(npd.Doctest):</t>
  </si>
  <si>
    <t>class Unplugger:</t>
  </si>
  <si>
    <t>class KnownFailurePlugin(ErrorClassPlugin):</t>
  </si>
  <si>
    <t>class FPUModeCheckPlugin(Plugin):</t>
  </si>
  <si>
    <t>class NumpyTestProgram(nose.core.TestProgram):</t>
  </si>
  <si>
    <t>class NoseTester</t>
  </si>
  <si>
    <t>class param(_param):</t>
  </si>
  <si>
    <t>class parameterized:</t>
  </si>
  <si>
    <t>class KnownFailureException(Exception):</t>
  </si>
  <si>
    <t>class _Dummy(unittest.TestCase):</t>
  </si>
  <si>
    <t>class IgnoreException(Exception):</t>
  </si>
  <si>
    <t>class clear_and_catch_warnings(warnings.catch_warnings):</t>
  </si>
  <si>
    <t>class suppress_warnings:</t>
  </si>
  <si>
    <t>class NBitBase:</t>
  </si>
  <si>
    <t>class _256Bit(NBitBase):</t>
  </si>
  <si>
    <t xml:space="preserve">class _128Bit(_256Bit): </t>
  </si>
  <si>
    <t>class _96Bit(_128Bit):</t>
  </si>
  <si>
    <t>class _80Bit(_96Bit):</t>
  </si>
  <si>
    <t>class _64Bit(_80Bit):</t>
  </si>
  <si>
    <t>class _32Bit(_64Bit):</t>
  </si>
  <si>
    <t>class _16Bit(_32Bit):</t>
  </si>
  <si>
    <t>class _8Bit(_16Bit):</t>
  </si>
  <si>
    <t>class _SupportsArray(Protocol[_DType_co]):</t>
  </si>
  <si>
    <t>class _BoolOp(Protocol[_GenericType_co]):</t>
  </si>
  <si>
    <t>class _BoolBitOp(Protocol[_GenericType_co]):</t>
  </si>
  <si>
    <t>class _BoolSub(Protocol):</t>
  </si>
  <si>
    <t>class _BoolTrueDiv(Protocol):</t>
  </si>
  <si>
    <t>class _BoolMod(Protocol):</t>
  </si>
  <si>
    <t>class _BoolDivMod(Protocol):</t>
  </si>
  <si>
    <t>class _TD64Div(Protocol[_NumberType_co]):</t>
  </si>
  <si>
    <t>class _IntTrueDiv(Protocol[_NBit1]):</t>
  </si>
  <si>
    <t>class _UnsignedIntOp(Protocol[_NBit1]):</t>
  </si>
  <si>
    <t>class _UnsignedIntBitOp(Protocol[_NBit1]):</t>
  </si>
  <si>
    <t>class _UnsignedIntMod(Protocol[_NBit1]):</t>
  </si>
  <si>
    <t>class _UnsignedIntDivMod(Protocol[_NBit1]):</t>
  </si>
  <si>
    <t>class _SignedIntOp(Protocol[_NBit1]):</t>
  </si>
  <si>
    <t>class _SignedIntBitOp(Protocol[_NBit1]):</t>
  </si>
  <si>
    <t>class _SignedIntMod(Protocol[_NBit1]):</t>
  </si>
  <si>
    <t>class _SignedIntDivMod(Protocol[_NBit1]):</t>
  </si>
  <si>
    <t>class _FloatOp(Protocol[_NBit1]):</t>
  </si>
  <si>
    <t>class _FloatMod(Protocol[_NBit1]):</t>
  </si>
  <si>
    <t>class _FloatDivMod(Protocol[_NBit1]):</t>
  </si>
  <si>
    <t>class _ComplexOp(Protocol[_NBit1]):</t>
  </si>
  <si>
    <t>class _NumberOp(Protocol):</t>
  </si>
  <si>
    <t>class _ComparisonOp(Protocol[_T1, _T2]):</t>
  </si>
  <si>
    <t>class _DTypeDictBase(TypedDict):</t>
  </si>
  <si>
    <t>class _DTypeDict(_DTypeDictBase, total=False):</t>
  </si>
  <si>
    <t>class _SupportsDType(Protocol[_DType_co]):</t>
  </si>
  <si>
    <t>class _NumpyPlugin(Plugin):</t>
  </si>
  <si>
    <t>class A: (in fail/array_like)</t>
  </si>
  <si>
    <t>class Test1: (in fail/dtype)</t>
  </si>
  <si>
    <t>class Test2: (in fail/dtype)</t>
  </si>
  <si>
    <t>class Index: (in fail/flatiter)</t>
  </si>
  <si>
    <t>class A: (in fail/scalars)</t>
  </si>
  <si>
    <t>class Write1: (in fail/ufunc_config)</t>
  </si>
  <si>
    <t>class Write2: (in fail/ufunc_config)</t>
  </si>
  <si>
    <t>class Write3: (in fail/ufunc_config)</t>
  </si>
  <si>
    <t>class Object:</t>
  </si>
  <si>
    <t>class Index: (in array_constructors)</t>
  </si>
  <si>
    <t>class SubClass(np.ndarray): (in pass/array_constructors)</t>
  </si>
  <si>
    <t>class A: (in pass/array_like)</t>
  </si>
  <si>
    <t>class Test:</t>
  </si>
  <si>
    <t>class SubClass(np.ndarray): (in pass/ndarray_misc)</t>
  </si>
  <si>
    <t>class SubClass(np.ndarray): (in pass/numeric)</t>
  </si>
  <si>
    <t>class D: (in pass/scalars)</t>
  </si>
  <si>
    <t>class C: (in pass/scalars)</t>
  </si>
  <si>
    <t>class B: (in pass/scalars)</t>
  </si>
  <si>
    <t>class A: (in pass/scalars)</t>
  </si>
  <si>
    <t>class Write1: in pass/ufunc_config</t>
  </si>
  <si>
    <t>class Write2: in pass/ufunc_config</t>
  </si>
  <si>
    <t>class Write3: in pass/ufunc_config</t>
  </si>
  <si>
    <t>class Object: in pass/ufunclike</t>
  </si>
  <si>
    <t>class SubClass(np.ndarray): (in reveal/array_constructors)</t>
  </si>
  <si>
    <t>class SubArray(np.ndarray): (in reveal/ndarray_conversion)</t>
  </si>
  <si>
    <t>class SubClass(np.ndarray): (in reveal/ndarray_misc)</t>
  </si>
  <si>
    <t>class SubClass(np.ndarray): (in reveal/numeric)</t>
  </si>
  <si>
    <t>class Write: (in reveal/ufunc_config)</t>
  </si>
  <si>
    <t>Parent Class</t>
  </si>
  <si>
    <t>className without folder name</t>
  </si>
  <si>
    <t>File Location</t>
  </si>
  <si>
    <t>Has Super/Parent Class</t>
  </si>
  <si>
    <t>class sdist_checked(cmdclass['sdist'])</t>
  </si>
  <si>
    <t>cmdclass['sdist']</t>
  </si>
  <si>
    <t>class new_build_clib(build_clib)</t>
  </si>
  <si>
    <t>build_clib</t>
  </si>
  <si>
    <t>class new_build_ext(build_ext)</t>
  </si>
  <si>
    <t>build_ext</t>
  </si>
  <si>
    <t>class NotThisMethod(Exception)</t>
  </si>
  <si>
    <t>Exception</t>
  </si>
  <si>
    <t>class VersioneerBadRootError(Exception)</t>
  </si>
  <si>
    <t>class cmd_version(Command)</t>
  </si>
  <si>
    <t>Command</t>
  </si>
  <si>
    <t>class cmd_build_py(_build_py)</t>
  </si>
  <si>
    <t>_build_py</t>
  </si>
  <si>
    <t>class cmd_build_ext(_build_ext)</t>
  </si>
  <si>
    <t>_build_ext</t>
  </si>
  <si>
    <t>class cmd_build_exe(_build_exe)</t>
  </si>
  <si>
    <t>_build_exe</t>
  </si>
  <si>
    <t>class cmd_py2exe(_py2exe)</t>
  </si>
  <si>
    <t>_py2exe</t>
  </si>
  <si>
    <t>class cmd_sdist(_sdist)</t>
  </si>
  <si>
    <t>_sdist</t>
  </si>
  <si>
    <t>class LaplaceInplace(Benchmark)</t>
  </si>
  <si>
    <t>Benchmark</t>
  </si>
  <si>
    <t>class MaxesOfDots(Benchmark)</t>
  </si>
  <si>
    <t>class ArrayCoercionSmall(Benchmark)</t>
  </si>
  <si>
    <t>class Core(Benchmark)</t>
  </si>
  <si>
    <t>class Temporaries(Benchmark)</t>
  </si>
  <si>
    <t>class CorrConv(Benchmark)</t>
  </si>
  <si>
    <t>class CountNonzero(Benchmark)</t>
  </si>
  <si>
    <t>class PackBits(Benchmark)</t>
  </si>
  <si>
    <t>class UnpackBits(Benchmark)</t>
  </si>
  <si>
    <t>class Indices(Benchmark)</t>
  </si>
  <si>
    <t>class VarComplex(Benchmark)</t>
  </si>
  <si>
    <t>class Histogram1D(Benchmark)</t>
  </si>
  <si>
    <t>class Histogram2D(Benchmark)</t>
  </si>
  <si>
    <t>class Bincount(Benchmark)</t>
  </si>
  <si>
    <t>class Median(Benchmark)</t>
  </si>
  <si>
    <t>class Percentile(Benchmark)</t>
  </si>
  <si>
    <t>class Select(Benchmark)</t>
  </si>
  <si>
    <t>class Sort(Benchmark)</t>
  </si>
  <si>
    <t>class SortWorst(Benchmark)</t>
  </si>
  <si>
    <t>class Where(Benchmark)</t>
  </si>
  <si>
    <t>class Import(Benchmark)</t>
  </si>
  <si>
    <t>class Indexing(Benchmark)</t>
  </si>
  <si>
    <t>class ScalarIndexing(Benchmark)</t>
  </si>
  <si>
    <t>class IndexingSeparate(Benchmark)</t>
  </si>
  <si>
    <t>class IndexingStructured0D(Benchmark)</t>
  </si>
  <si>
    <t>class Copy(Benchmark)</t>
  </si>
  <si>
    <t>class CopyTo(Benchmark)</t>
  </si>
  <si>
    <t>class Savez(Benchmark)</t>
  </si>
  <si>
    <t>class LoadtxtCSVComments(Benchmark)</t>
  </si>
  <si>
    <t>class LoadtxtCSVdtypes(Benchmark)</t>
  </si>
  <si>
    <t>class LoadtxtCSVStructured(Benchmark)</t>
  </si>
  <si>
    <t>class LoadtxtCSVSkipRows(Benchmark)</t>
  </si>
  <si>
    <t>class LoadtxtReadUint64Integers(Benchmark)</t>
  </si>
  <si>
    <t>class LoadtxtUseColsCSV(Benchmark)</t>
  </si>
  <si>
    <t>class LoadtxtCSVDateTime(Benchmark)</t>
  </si>
  <si>
    <t>class Take(Benchmark)</t>
  </si>
  <si>
    <t>class PutMask(Benchmark)</t>
  </si>
  <si>
    <t>class Pad(Benchmark)</t>
  </si>
  <si>
    <t>class Nan(Benchmark)</t>
  </si>
  <si>
    <t>class Unique(Benchmark)</t>
  </si>
  <si>
    <t>class Eindot(Benchmark)</t>
  </si>
  <si>
    <t>class Linalg(Benchmark)</t>
  </si>
  <si>
    <t>class Lstsq(Benchmark)</t>
  </si>
  <si>
    <t>class Einsum(Benchmark)</t>
  </si>
  <si>
    <t>class MA(Benchmark)</t>
  </si>
  <si>
    <t>class UFunc(Benchmark)</t>
  </si>
  <si>
    <t>class Concatenate(Benchmark)</t>
  </si>
  <si>
    <t>class ArrayFunction(Benchmark)</t>
  </si>
  <si>
    <t>class Random(Benchmark)</t>
  </si>
  <si>
    <t>class Shuffle(Benchmark)</t>
  </si>
  <si>
    <t>class Randint(Benchmark)</t>
  </si>
  <si>
    <t>class Randint_dtype(Benchmark)</t>
  </si>
  <si>
    <t>class Permutation(Benchmark)</t>
  </si>
  <si>
    <t>class RNG(Benchmark)</t>
  </si>
  <si>
    <t>class Bounded(Benchmark)</t>
  </si>
  <si>
    <t>class Choice(Benchmark)</t>
  </si>
  <si>
    <t>class Records(Benchmark)</t>
  </si>
  <si>
    <t>class AddReduce(Benchmark)</t>
  </si>
  <si>
    <t>class AddReduceSeparate(Benchmark)</t>
  </si>
  <si>
    <t>class AnyAll(Benchmark)</t>
  </si>
  <si>
    <t>class MinMax(Benchmark)</t>
  </si>
  <si>
    <t>class ArgMax(Benchmark)</t>
  </si>
  <si>
    <t>class SmallReduction(Benchmark)</t>
  </si>
  <si>
    <t>class ScalarMath(Benchmark)</t>
  </si>
  <si>
    <t>class Block(Benchmark)</t>
  </si>
  <si>
    <t>class Block2D(Benchmark)</t>
  </si>
  <si>
    <t>class Block3D(Benchmark)</t>
  </si>
  <si>
    <t>class TrimZeros(Benchmark)</t>
  </si>
  <si>
    <t>class Unary(Benchmark)</t>
  </si>
  <si>
    <t>class AVX_UFunc_log(Benchmark)</t>
  </si>
  <si>
    <t>class AVX_BFunc(Benchmark)</t>
  </si>
  <si>
    <t>class AVX_ldexp(Benchmark)</t>
  </si>
  <si>
    <t>class AVX_cmplx_arithmetic(Benchmark)</t>
  </si>
  <si>
    <t>class AVX_cmplx_funcs(Benchmark)</t>
  </si>
  <si>
    <t>class Mandelbrot(Benchmark)</t>
  </si>
  <si>
    <t>class LogisticRegression(Benchmark)</t>
  </si>
  <si>
    <t>class Broadcast(Benchmark)</t>
  </si>
  <si>
    <t>class Custom(Benchmark)</t>
  </si>
  <si>
    <t>class CustomInplace(Benchmark)</t>
  </si>
  <si>
    <t>class CustomScalar(Benchmark)</t>
  </si>
  <si>
    <t>class CustomScalarFloorDivideInt(Benchmark)</t>
  </si>
  <si>
    <t>class Scalar(Benchmark)</t>
  </si>
  <si>
    <t>class ArgParsing(Benchmark)</t>
  </si>
  <si>
    <t>class ArgParsingReduce(Benchmark)</t>
  </si>
  <si>
    <t>class ArrayBase(abc.ABC)</t>
  </si>
  <si>
    <t>abc.ABC</t>
  </si>
  <si>
    <t>class ABCArray1(ArrayBase)</t>
  </si>
  <si>
    <t>ArrayBase</t>
  </si>
  <si>
    <t>class PyObject(ctypes.Structure)</t>
  </si>
  <si>
    <t>ctypes.Structure</t>
  </si>
  <si>
    <t>class PyTypeObject(ctypes.Structure)</t>
  </si>
  <si>
    <t>class NumPyLexer(CLexer)</t>
  </si>
  <si>
    <t>CLexer</t>
  </si>
  <si>
    <t>class FakeCCompilerOpt(CCompilerOpt)</t>
  </si>
  <si>
    <t>CCompilerOpt</t>
  </si>
  <si>
    <t>class ModuleDeprecationWarning(DeprecationWarning)</t>
  </si>
  <si>
    <t>DeprecationWarning</t>
  </si>
  <si>
    <t>class VisibleDeprecationWarning(UserWarning)</t>
  </si>
  <si>
    <t>UserWarning</t>
  </si>
  <si>
    <t>class _ndptr(_ndptr_base)</t>
  </si>
  <si>
    <t>_ndptr_base</t>
  </si>
  <si>
    <t>class _concrete_ndptr(_ndptr)</t>
  </si>
  <si>
    <t>_ndptr</t>
  </si>
  <si>
    <t>class UFuncTypeError(TypeError)</t>
  </si>
  <si>
    <t>TypeError</t>
  </si>
  <si>
    <t>class _UFuncBinaryResolutionError(UFuncTypeError)</t>
  </si>
  <si>
    <t>UFuncTypeError</t>
  </si>
  <si>
    <t>class _UFuncNoLoopError(UFuncTypeError)</t>
  </si>
  <si>
    <t>class _UFuncCastingError(UFuncTypeError)</t>
  </si>
  <si>
    <t>class _UFuncInputCastingError(_UFuncCastingError)</t>
  </si>
  <si>
    <t>_UFuncCastingError</t>
  </si>
  <si>
    <t>class _UFuncOutputCastingError(_UFuncCastingError)</t>
  </si>
  <si>
    <t>class TooHardError(RuntimeError)</t>
  </si>
  <si>
    <t>RuntimeError</t>
  </si>
  <si>
    <t>class AxisError(ValueError, IndexError)</t>
  </si>
  <si>
    <t>ValueError, IndexError</t>
  </si>
  <si>
    <t>class _ArrayMemoryError(MemoryError)</t>
  </si>
  <si>
    <t>MemoryError</t>
  </si>
  <si>
    <t>class errstate(contextlib.ContextDecorator)</t>
  </si>
  <si>
    <t>contextlib.ContextDecorator</t>
  </si>
  <si>
    <t>class DatetimeFormat(_TimelikeFormat)</t>
  </si>
  <si>
    <t>_TimelikeFormat</t>
  </si>
  <si>
    <t>class TimedeltaFormat(_TimelikeFormat)</t>
  </si>
  <si>
    <t>class chararray(ndarray)</t>
  </si>
  <si>
    <t>ndarray</t>
  </si>
  <si>
    <t>class memmap(ndarray)</t>
  </si>
  <si>
    <t>class ComplexWarning(RuntimeWarning)</t>
  </si>
  <si>
    <t>RuntimeWarning</t>
  </si>
  <si>
    <t>class _typedict(dict)</t>
  </si>
  <si>
    <t>dict</t>
  </si>
  <si>
    <t>class record(nt.void)</t>
  </si>
  <si>
    <t>nt.void</t>
  </si>
  <si>
    <t>class recarray(ndarray)</t>
  </si>
  <si>
    <t>class MismatchCAPIWarning(Warning)</t>
  </si>
  <si>
    <t>Warning</t>
  </si>
  <si>
    <t>class ParseError(Exception)</t>
  </si>
  <si>
    <t>class CCompilerOpt(_Config, _Distutils, _Cache, _CCompiler, _Feature, _Parse)</t>
  </si>
  <si>
    <t>_Config, _Distutils, _Cache, _CCompiler, _Feature, _Parse</t>
  </si>
  <si>
    <t>class LinuxCPUInfo(CPUInfoBase)</t>
  </si>
  <si>
    <t>CPUInfoBase</t>
  </si>
  <si>
    <t>class IRIXCPUInfo(CPUInfoBase)</t>
  </si>
  <si>
    <t>class DarwinCPUInfo(CPUInfoBase)</t>
  </si>
  <si>
    <t>class SunOSCPUInfo(CPUInfoBase)</t>
  </si>
  <si>
    <t>class Win32CPUInfo(CPUInfoBase)</t>
  </si>
  <si>
    <t>class Extension(old_Extension)</t>
  </si>
  <si>
    <t>old_Extension</t>
  </si>
  <si>
    <t>class IntelCCompiler(UnixCCompiler)</t>
  </si>
  <si>
    <t>UnixCCompiler</t>
  </si>
  <si>
    <t>class IntelItaniumCCompiler(IntelCCompiler)</t>
  </si>
  <si>
    <t>IntelCCompiler</t>
  </si>
  <si>
    <t>class IntelEM64TCCompiler(UnixCCompiler)</t>
  </si>
  <si>
    <t>class IntelCCompilerW(MSVCCompiler)</t>
  </si>
  <si>
    <t>MSVCCompiler</t>
  </si>
  <si>
    <t>class IntelEM64TCCompilerW(IntelCCompilerW)</t>
  </si>
  <si>
    <t>IntelCCompilerW</t>
  </si>
  <si>
    <t>class Log(old_Log)</t>
  </si>
  <si>
    <t>old_Log</t>
  </si>
  <si>
    <t>class Mingw32CCompiler(distutils.cygwinccompiler.CygwinCCompiler)</t>
  </si>
  <si>
    <t>distutils.cygwinccompiler.CygwinCCompiler</t>
  </si>
  <si>
    <t>class MSVCCompiler(_MSVCCompiler)</t>
  </si>
  <si>
    <t>_MSVCCompiler</t>
  </si>
  <si>
    <t>class FormatError(IOError)</t>
  </si>
  <si>
    <t>IOError</t>
  </si>
  <si>
    <t>class PkgNotFound(IOError)</t>
  </si>
  <si>
    <t>class NumpyDistribution(Distribution)</t>
  </si>
  <si>
    <t>Distribution</t>
  </si>
  <si>
    <t>class PathScaleCCompiler(UnixCCompiler)</t>
  </si>
  <si>
    <t>class NotFoundError(DistutilsError)</t>
  </si>
  <si>
    <t>DistutilsError</t>
  </si>
  <si>
    <t>class AliasedOptionError(DistutilsError)</t>
  </si>
  <si>
    <t>class AtlasNotFoundError(NotFoundError)</t>
  </si>
  <si>
    <t>NotFoundError</t>
  </si>
  <si>
    <t>class FlameNotFoundError(NotFoundError)</t>
  </si>
  <si>
    <t>class LapackNotFoundError(NotFoundError)</t>
  </si>
  <si>
    <t>class LapackSrcNotFoundError(LapackNotFoundError)</t>
  </si>
  <si>
    <t>LapackNotFoundError</t>
  </si>
  <si>
    <t>class LapackILP64NotFoundError(NotFoundError)</t>
  </si>
  <si>
    <t>class BlasOptNotFoundError(NotFoundError)</t>
  </si>
  <si>
    <t>class BlasNotFoundError(NotFoundError)</t>
  </si>
  <si>
    <t>class BlasILP64NotFoundError(NotFoundError)</t>
  </si>
  <si>
    <t>class BlasSrcNotFoundError(BlasNotFoundError)</t>
  </si>
  <si>
    <t>BlasNotFoundError</t>
  </si>
  <si>
    <t>class FFTWNotFoundError(NotFoundError)</t>
  </si>
  <si>
    <t>class DJBFFTNotFoundError(NotFoundError)</t>
  </si>
  <si>
    <t>class NumericNotFoundError(NotFoundError)</t>
  </si>
  <si>
    <t>class X11NotFoundError(NotFoundError)</t>
  </si>
  <si>
    <t>class UmfpackNotFoundError(NotFoundError)</t>
  </si>
  <si>
    <t>class fft_opt_info(system_info)</t>
  </si>
  <si>
    <t>system_info</t>
  </si>
  <si>
    <t>class fftw_info(system_info)</t>
  </si>
  <si>
    <t>class fftw2_info(fftw_info)</t>
  </si>
  <si>
    <t>fftw_info</t>
  </si>
  <si>
    <t>class fftw3_info(fftw_info)</t>
  </si>
  <si>
    <t>class dfftw_info(fftw_info)</t>
  </si>
  <si>
    <t>class sfftw_info(fftw_info)</t>
  </si>
  <si>
    <t>class fftw_threads_info(fftw_info)</t>
  </si>
  <si>
    <t>class dfftw_threads_info(fftw_info)</t>
  </si>
  <si>
    <t>class sfftw_threads_info(fftw_info)</t>
  </si>
  <si>
    <t>class djbfft_info(system_info)</t>
  </si>
  <si>
    <t>class mkl_info(system_info)</t>
  </si>
  <si>
    <t>class lapack_mkl_info(mkl_info)</t>
  </si>
  <si>
    <t>mkl_info</t>
  </si>
  <si>
    <t>class blas_mkl_info(mkl_info)</t>
  </si>
  <si>
    <t>class atlas_info(system_info)</t>
  </si>
  <si>
    <t>class atlas_blas_info(atlas_info)</t>
  </si>
  <si>
    <t>atlas_info</t>
  </si>
  <si>
    <t>class atlas_threads_info(atlas_info)</t>
  </si>
  <si>
    <t>class atlas_blas_threads_info(atlas_blas_info)</t>
  </si>
  <si>
    <t>atlas_blas_info</t>
  </si>
  <si>
    <t>class lapack_atlas_info(atlas_info)</t>
  </si>
  <si>
    <t>class lapack_atlas_threads_info(atlas_threads_info)</t>
  </si>
  <si>
    <t>atlas_threads_info</t>
  </si>
  <si>
    <t>class atlas_3_10_info(atlas_info)</t>
  </si>
  <si>
    <t>class atlas_3_10_blas_info(atlas_3_10_info)</t>
  </si>
  <si>
    <t>atlas_3_10_info</t>
  </si>
  <si>
    <t>class atlas_3_10_threads_info(atlas_3_10_info)</t>
  </si>
  <si>
    <t>class atlas_3_10_blas_threads_info(atlas_3_10_blas_info)</t>
  </si>
  <si>
    <t>atlas_3_10_blas_info</t>
  </si>
  <si>
    <t>class lapack_atlas_3_10_info(atlas_3_10_info)</t>
  </si>
  <si>
    <t>class lapack_atlas_3_10_threads_info(atlas_3_10_threads_info)</t>
  </si>
  <si>
    <t>atlas_3_10_threads_info</t>
  </si>
  <si>
    <t>class lapack_info(system_info)</t>
  </si>
  <si>
    <t>class lapack_src_info(system_info)</t>
  </si>
  <si>
    <t>class lapack_opt_info(system_info)</t>
  </si>
  <si>
    <t>class lapack_ilp64_opt_info(lapack_opt_info, _ilp64_opt_info_mixin)</t>
  </si>
  <si>
    <t>lapack_opt_info, _ilp64_opt_info_mixin</t>
  </si>
  <si>
    <t>class lapack_ilp64_plain_opt_info(lapack_ilp64_opt_info)</t>
  </si>
  <si>
    <t>lapack_ilp64_opt_info</t>
  </si>
  <si>
    <t>class lapack64__opt_info(lapack_ilp64_opt_info)</t>
  </si>
  <si>
    <t>class blas_opt_info(system_info)</t>
  </si>
  <si>
    <t>class blas_ilp64_opt_info(blas_opt_info, _ilp64_opt_info_mixin)</t>
  </si>
  <si>
    <t>blas_opt_info, _ilp64_opt_info_mixin</t>
  </si>
  <si>
    <t>class blas_ilp64_plain_opt_info(blas_ilp64_opt_info)</t>
  </si>
  <si>
    <t>blas_ilp64_opt_info</t>
  </si>
  <si>
    <t>class blas64__opt_info(blas_ilp64_opt_info)</t>
  </si>
  <si>
    <t>class cblas_info(system_info)</t>
  </si>
  <si>
    <t>class blas_info(system_info)</t>
  </si>
  <si>
    <t>class openblas_info(blas_info)</t>
  </si>
  <si>
    <t>blas_info</t>
  </si>
  <si>
    <t>class openblas_lapack_info(openblas_info)</t>
  </si>
  <si>
    <t>openblas_info</t>
  </si>
  <si>
    <t>class openblas_clapack_info(openblas_lapack_info)</t>
  </si>
  <si>
    <t>openblas_lapack_info</t>
  </si>
  <si>
    <t>class openblas_ilp64_info(openblas_info)</t>
  </si>
  <si>
    <t>class openblas_ilp64_lapack_info(openblas_ilp64_info)</t>
  </si>
  <si>
    <t>openblas_ilp64_info</t>
  </si>
  <si>
    <t>class openblas64__info(openblas_ilp64_info)</t>
  </si>
  <si>
    <t>class openblas64__lapack_info(openblas_ilp64_lapack_info, openblas64__info)</t>
  </si>
  <si>
    <t>openblas_ilp64_lapack_info, openblas64__info</t>
  </si>
  <si>
    <t>class blis_info(blas_info)</t>
  </si>
  <si>
    <t>class flame_info(system_info)</t>
  </si>
  <si>
    <t>class accelerate_info(system_info)</t>
  </si>
  <si>
    <t>class blas_src_info(system_info)</t>
  </si>
  <si>
    <t>class x11_info(system_info)</t>
  </si>
  <si>
    <t>class _numpy_info(system_info)</t>
  </si>
  <si>
    <t>class numarray_info(_numpy_info)</t>
  </si>
  <si>
    <t>_numpy_info</t>
  </si>
  <si>
    <t>class Numeric_info(_numpy_info)</t>
  </si>
  <si>
    <t>class numpy_info(_numpy_info)</t>
  </si>
  <si>
    <t>class numerix_info(system_info)</t>
  </si>
  <si>
    <t>class f2py_info(system_info)</t>
  </si>
  <si>
    <t>class boost_python_info(system_info)</t>
  </si>
  <si>
    <t>class agg2_info(system_info)</t>
  </si>
  <si>
    <t>class _pkg_config_info(system_info)</t>
  </si>
  <si>
    <t>class wx_info(_pkg_config_info)</t>
  </si>
  <si>
    <t>_pkg_config_info</t>
  </si>
  <si>
    <t>class gdk_pixbuf_xlib_2_info(_pkg_config_info)</t>
  </si>
  <si>
    <t>class gdk_pixbuf_2_info(_pkg_config_info)</t>
  </si>
  <si>
    <t>class gdk_x11_2_info(_pkg_config_info)</t>
  </si>
  <si>
    <t>class gdk_2_info(_pkg_config_info)</t>
  </si>
  <si>
    <t>class gdk_info(_pkg_config_info)</t>
  </si>
  <si>
    <t>class gtkp_x11_2_info(_pkg_config_info)</t>
  </si>
  <si>
    <t>class gtkp_2_info(_pkg_config_info)</t>
  </si>
  <si>
    <t>class xft_info(_pkg_config_info)</t>
  </si>
  <si>
    <t>class freetype2_info(_pkg_config_info)</t>
  </si>
  <si>
    <t>class amd_info(system_info)</t>
  </si>
  <si>
    <t>class umfpack_info(system_info)</t>
  </si>
  <si>
    <t>class bdist_rpm(old_bdist_rpm)</t>
  </si>
  <si>
    <t>old_bdist_rpm</t>
  </si>
  <si>
    <t>class build_clib(old_build_clib)</t>
  </si>
  <si>
    <t>old_build_clib</t>
  </si>
  <si>
    <t>class build_ext (old_build_ext)</t>
  </si>
  <si>
    <t>old_build_ext</t>
  </si>
  <si>
    <t>class build_py(old_build_py)</t>
  </si>
  <si>
    <t>old_build_py</t>
  </si>
  <si>
    <t>class build_scripts(old_build_scripts)</t>
  </si>
  <si>
    <t>old_build_scripts</t>
  </si>
  <si>
    <t>class build_src(build_ext.build_ext)</t>
  </si>
  <si>
    <t>build_ext.build_ext</t>
  </si>
  <si>
    <t>class build(old_build)</t>
  </si>
  <si>
    <t>old_build</t>
  </si>
  <si>
    <t>class config_fc(Command)</t>
  </si>
  <si>
    <t>class config_cc(Command)</t>
  </si>
  <si>
    <t>class config(old_config)</t>
  </si>
  <si>
    <t>old_config</t>
  </si>
  <si>
    <t>class develop(old_develop)</t>
  </si>
  <si>
    <t>old_develop</t>
  </si>
  <si>
    <t>class egg_info(_egg_info)</t>
  </si>
  <si>
    <t>_egg_info</t>
  </si>
  <si>
    <t>class install_clib(Command)</t>
  </si>
  <si>
    <t>class install_data (old_install_data)</t>
  </si>
  <si>
    <t>old_install_data</t>
  </si>
  <si>
    <t>class install_headers (old_install_headers)</t>
  </si>
  <si>
    <t>old_install_headers</t>
  </si>
  <si>
    <t>class install(old_install)</t>
  </si>
  <si>
    <t>old_install</t>
  </si>
  <si>
    <t>class sdist(old_sdist)</t>
  </si>
  <si>
    <t>old_sdist</t>
  </si>
  <si>
    <t>class CompilerNotFound(Exception)</t>
  </si>
  <si>
    <t>class FCompiler(CCompiler)</t>
  </si>
  <si>
    <t>CCompiler</t>
  </si>
  <si>
    <t>class AbsoftFCompiler(FCompiler)</t>
  </si>
  <si>
    <t>FCompiler</t>
  </si>
  <si>
    <t>class CompaqFCompiler(FCompiler)</t>
  </si>
  <si>
    <t>class CompaqVisualFCompiler(FCompiler)</t>
  </si>
  <si>
    <t>class FujitsuFCompiler(FCompiler)</t>
  </si>
  <si>
    <t>class G95FCompiler(FCompiler)</t>
  </si>
  <si>
    <t>class GnuFCompiler(FCompiler)</t>
  </si>
  <si>
    <t>class Gnu95FCompiler(GnuFCompiler)</t>
  </si>
  <si>
    <t>GnuFCompiler</t>
  </si>
  <si>
    <t>class HPUXFCompiler(FCompiler)</t>
  </si>
  <si>
    <t>class IBMFCompiler(FCompiler)</t>
  </si>
  <si>
    <t>class BaseIntelFCompiler(FCompiler)</t>
  </si>
  <si>
    <t>class IntelFCompiler(BaseIntelFCompiler)</t>
  </si>
  <si>
    <t>BaseIntelFCompiler</t>
  </si>
  <si>
    <t>class IntelItaniumFCompiler(IntelFCompiler)</t>
  </si>
  <si>
    <t>IntelFCompiler</t>
  </si>
  <si>
    <t>class IntelEM64TFCompiler(IntelFCompiler)</t>
  </si>
  <si>
    <t>class IntelVisualFCompiler(BaseIntelFCompiler)</t>
  </si>
  <si>
    <t>class IntelItaniumVisualFCompiler(IntelVisualFCompiler)</t>
  </si>
  <si>
    <t>IntelVisualFCompiler</t>
  </si>
  <si>
    <t>class IntelEM64VisualFCompiler(IntelVisualFCompiler)</t>
  </si>
  <si>
    <t>class LaheyFCompiler(FCompiler)</t>
  </si>
  <si>
    <t>class MIPSFCompiler(FCompiler)</t>
  </si>
  <si>
    <t>class BaseNAGFCompiler(FCompiler)</t>
  </si>
  <si>
    <t>class NAGFCompiler(BaseNAGFCompiler)</t>
  </si>
  <si>
    <t>BaseNAGFCompiler</t>
  </si>
  <si>
    <t>class NAGFORCompiler(BaseNAGFCompiler)</t>
  </si>
  <si>
    <t>class NoneFCompiler(FCompiler)</t>
  </si>
  <si>
    <t>class NVHPCFCompiler(FCompiler)</t>
  </si>
  <si>
    <t>class PathScaleFCompiler(FCompiler)</t>
  </si>
  <si>
    <t>class PGroupFCompiler(FCompiler)</t>
  </si>
  <si>
    <t>class PGroupFlangCompiler(FCompiler)</t>
  </si>
  <si>
    <t>class SunFCompiler(FCompiler)</t>
  </si>
  <si>
    <t>class VastFCompiler(GnuFCompiler)</t>
  </si>
  <si>
    <t>class F2PYError(Exception)</t>
  </si>
  <si>
    <t>class Repository (DataSource)</t>
  </si>
  <si>
    <t>DataSource</t>
  </si>
  <si>
    <t>class MGridClass(nd_grid)</t>
  </si>
  <si>
    <t>nd_grid</t>
  </si>
  <si>
    <t>class OGridClass(nd_grid)</t>
  </si>
  <si>
    <t>class RClass(AxisConcatenator)</t>
  </si>
  <si>
    <t>AxisConcatenator</t>
  </si>
  <si>
    <t>class CClass(AxisConcatenator)</t>
  </si>
  <si>
    <t>class NpzFile(Mapping)</t>
  </si>
  <si>
    <t>Mapping</t>
  </si>
  <si>
    <t>class RankWarning(UserWarning)</t>
  </si>
  <si>
    <t>class LinAlgError(Exception)</t>
  </si>
  <si>
    <t>class numpy_linalg_lapack_lite(system_info)</t>
  </si>
  <si>
    <t>class MyScanner(Scanner)</t>
  </si>
  <si>
    <t>Scanner</t>
  </si>
  <si>
    <t>class LenSubsScanner(MyScanner)</t>
  </si>
  <si>
    <t>MyScanner</t>
  </si>
  <si>
    <t>class CommentQueue(LineQueue)</t>
  </si>
  <si>
    <t>LineQueue</t>
  </si>
  <si>
    <t>class UnknownFortranRoutine(FortranRoutine)</t>
  </si>
  <si>
    <t>FortranRoutine</t>
  </si>
  <si>
    <t>class LapackLibrary(FortranLibrary)</t>
  </si>
  <si>
    <t>FortranLibrary</t>
  </si>
  <si>
    <t>class F2CError(Exception)</t>
  </si>
  <si>
    <t>class MaskedArrayFutureWarning(FutureWarning)</t>
  </si>
  <si>
    <t>FutureWarning</t>
  </si>
  <si>
    <t>class MAError(Exception)</t>
  </si>
  <si>
    <t>class MaskError(MAError)</t>
  </si>
  <si>
    <t>MAError</t>
  </si>
  <si>
    <t>class _MaskedUnaryOperation(_MaskedUFunc)</t>
  </si>
  <si>
    <t>_MaskedUFunc</t>
  </si>
  <si>
    <t>class _MaskedBinaryOperation(_MaskedUFunc)</t>
  </si>
  <si>
    <t>class _DomainedBinaryOperation(_MaskedUFunc)</t>
  </si>
  <si>
    <t>class MaskedArray(ndarray)</t>
  </si>
  <si>
    <t>class mvoid(MaskedArray)</t>
  </si>
  <si>
    <t>MaskedArray</t>
  </si>
  <si>
    <t>class MaskedConstant(MaskedArray)</t>
  </si>
  <si>
    <t>class _extrema_operation(_MaskedUFunc)</t>
  </si>
  <si>
    <t>class _fromnxfunction_single(_fromnxfunction)</t>
  </si>
  <si>
    <t>_fromnxfunction</t>
  </si>
  <si>
    <t>class _fromnxfunction_seq(_fromnxfunction)</t>
  </si>
  <si>
    <t>class _fromnxfunction_args(_fromnxfunction)</t>
  </si>
  <si>
    <t>class _fromnxfunction_allargs(_fromnxfunction)</t>
  </si>
  <si>
    <t>class MAxisConcatenator(AxisConcatenator)</t>
  </si>
  <si>
    <t>class mr_class(MAxisConcatenator)</t>
  </si>
  <si>
    <t>MAxisConcatenator</t>
  </si>
  <si>
    <t>class MaskedRecords(MaskedArray)</t>
  </si>
  <si>
    <t>class matrix(N.ndarray)</t>
  </si>
  <si>
    <t>N.ndarray</t>
  </si>
  <si>
    <t>class ABCPolyBase(abc.ABC)</t>
  </si>
  <si>
    <t>class Chebyshev(ABCPolyBase)</t>
  </si>
  <si>
    <t>ABCPolyBase</t>
  </si>
  <si>
    <t>class HermiteE(ABCPolyBase)</t>
  </si>
  <si>
    <t>class Hermite(ABCPolyBase)</t>
  </si>
  <si>
    <t>class Laguerre(ABCPolyBase)</t>
  </si>
  <si>
    <t>class Legendre(ABCPolyBase)</t>
  </si>
  <si>
    <t>class Polynomial(ABCPolyBase)</t>
  </si>
  <si>
    <t>class PolyError(Exception)</t>
  </si>
  <si>
    <t>class PolyDomainError(PolyError)</t>
  </si>
  <si>
    <t>PolyError</t>
  </si>
  <si>
    <t>class NumpyDocTestFinder(doctest.DocTestFinder)</t>
  </si>
  <si>
    <t>doctest.DocTestFinder</t>
  </si>
  <si>
    <t>class NumpyOutputChecker(doctest.OutputChecker)</t>
  </si>
  <si>
    <t>doctest.OutputChecker</t>
  </si>
  <si>
    <t>class NumpyDocTestCase(npd.DocTestCase)</t>
  </si>
  <si>
    <t>npd.DocTestCase</t>
  </si>
  <si>
    <t>class NumpyDoctest(npd.Doctest)</t>
  </si>
  <si>
    <t>npd.Doctest</t>
  </si>
  <si>
    <t>class KnownFailurePlugin(ErrorClassPlugin)</t>
  </si>
  <si>
    <t>ErrorClassPlugin</t>
  </si>
  <si>
    <t>class FPUModeCheckPlugin(Plugin)</t>
  </si>
  <si>
    <t>Plugin</t>
  </si>
  <si>
    <t>class NumpyTestProgram(nose.core.TestProgram)</t>
  </si>
  <si>
    <t>nose.core.TestProgram</t>
  </si>
  <si>
    <t>class param(_param)</t>
  </si>
  <si>
    <t>_param</t>
  </si>
  <si>
    <t>class KnownFailureException(Exception)</t>
  </si>
  <si>
    <t>class _Dummy(unittest.TestCase)</t>
  </si>
  <si>
    <t>unittest.TestCase</t>
  </si>
  <si>
    <t>class IgnoreException(Exception)</t>
  </si>
  <si>
    <t>class clear_and_catch_warnings(warnings.catch_warnings)</t>
  </si>
  <si>
    <t>warnings.catch_warnings</t>
  </si>
  <si>
    <t>class _256Bit(NBitBase)</t>
  </si>
  <si>
    <t>NBitBase</t>
  </si>
  <si>
    <t>class _128Bit(_256Bit)</t>
  </si>
  <si>
    <t>_256Bit</t>
  </si>
  <si>
    <t>class _96Bit(_128Bit)</t>
  </si>
  <si>
    <t>_128Bit</t>
  </si>
  <si>
    <t>class _80Bit(_96Bit)</t>
  </si>
  <si>
    <t>_96Bit</t>
  </si>
  <si>
    <t>class _64Bit(_80Bit)</t>
  </si>
  <si>
    <t>_80Bit</t>
  </si>
  <si>
    <t>class _32Bit(_64Bit)</t>
  </si>
  <si>
    <t>_64Bit</t>
  </si>
  <si>
    <t>class _16Bit(_32Bit)</t>
  </si>
  <si>
    <t>_32Bit</t>
  </si>
  <si>
    <t>class _8Bit(_16Bit)</t>
  </si>
  <si>
    <t>_16Bit</t>
  </si>
  <si>
    <t>class _SupportsArray(Protocol[_DType_co])</t>
  </si>
  <si>
    <t>Protocol[_DType_co]</t>
  </si>
  <si>
    <t>class _BoolOp(Protocol[_GenericType_co])</t>
  </si>
  <si>
    <t>Protocol[_GenericType_co]</t>
  </si>
  <si>
    <t>class _BoolBitOp(Protocol[_GenericType_co])</t>
  </si>
  <si>
    <t>class _BoolSub(Protocol)</t>
  </si>
  <si>
    <t>Protocol</t>
  </si>
  <si>
    <t>class _BoolTrueDiv(Protocol)</t>
  </si>
  <si>
    <t>class _BoolMod(Protocol)</t>
  </si>
  <si>
    <t>class _BoolDivMod(Protocol)</t>
  </si>
  <si>
    <t>class _TD64Div(Protocol[_NumberType_co])</t>
  </si>
  <si>
    <t>Protocol[_NumberType_co]</t>
  </si>
  <si>
    <t>class _IntTrueDiv(Protocol[_NBit1])</t>
  </si>
  <si>
    <t>Protocol[_NBit1]</t>
  </si>
  <si>
    <t>class _UnsignedIntOp(Protocol[_NBit1])</t>
  </si>
  <si>
    <t>class _UnsignedIntBitOp(Protocol[_NBit1])</t>
  </si>
  <si>
    <t>class _UnsignedIntMod(Protocol[_NBit1])</t>
  </si>
  <si>
    <t>class _UnsignedIntDivMod(Protocol[_NBit1])</t>
  </si>
  <si>
    <t>class _SignedIntOp(Protocol[_NBit1])</t>
  </si>
  <si>
    <t>class _SignedIntBitOp(Protocol[_NBit1])</t>
  </si>
  <si>
    <t>class _SignedIntMod(Protocol[_NBit1])</t>
  </si>
  <si>
    <t>class _SignedIntDivMod(Protocol[_NBit1])</t>
  </si>
  <si>
    <t>class _FloatOp(Protocol[_NBit1])</t>
  </si>
  <si>
    <t>class _FloatMod(Protocol[_NBit1])</t>
  </si>
  <si>
    <t>class _FloatDivMod(Protocol[_NBit1])</t>
  </si>
  <si>
    <t>class _ComplexOp(Protocol[_NBit1])</t>
  </si>
  <si>
    <t>class _NumberOp(Protocol)</t>
  </si>
  <si>
    <t>class _ComparisonOp(Protocol[_T1, _T2])</t>
  </si>
  <si>
    <t>Protocol[_T1, _T2]</t>
  </si>
  <si>
    <t>class _DTypeDictBase(TypedDict)</t>
  </si>
  <si>
    <t>TypedDict</t>
  </si>
  <si>
    <t>class _DTypeDict(_DTypeDictBase, total=False)</t>
  </si>
  <si>
    <t>_DTypeDictBase, total=False</t>
  </si>
  <si>
    <t>class _SupportsDType(Protocol[_DType_co])</t>
  </si>
  <si>
    <t>class _NumpyPlugin(Plugin)</t>
  </si>
  <si>
    <t>class SubClass(np.ndarray)</t>
  </si>
  <si>
    <t>np.ndarray</t>
  </si>
  <si>
    <t>class SubArray(np.ndarray)</t>
  </si>
  <si>
    <t>Total Inheritance Members</t>
  </si>
  <si>
    <t>Used Inheritance Members</t>
  </si>
  <si>
    <t>AUIR</t>
  </si>
  <si>
    <t>*build_exe is from cx_Freeze .dist package which you need to install it to be able to see the functions in cx_Freeze.dist.build_exe</t>
  </si>
  <si>
    <t>Notes</t>
  </si>
  <si>
    <t>* Command class is in python disutils.core. This is  builtins class</t>
  </si>
  <si>
    <t>* Exception class is in python disutils.core. This is  builtins class</t>
  </si>
  <si>
    <t xml:space="preserve">* _py2exe is a disutils extension which allows to build standalone Windows executable programs from Python scripts. It does not come with Python. You need to install it to be able to see the modules in it. </t>
  </si>
  <si>
    <t xml:space="preserve">* sdist is from distutils.command.sdist in which class sdist is a subclass of Command, has 7 class attributes and 22 methods. </t>
  </si>
  <si>
    <t xml:space="preserve">*abc is an abstract class. </t>
  </si>
  <si>
    <t xml:space="preserve">*Clexer is from pygments.lexers. Pygments is a syntax highlighting package written in Python. You need to install it to be able to use it. </t>
  </si>
  <si>
    <t>*UserWarning is &lt;class 'UserWarning'&gt;. This is a builtins module</t>
  </si>
  <si>
    <t>*DeprecationWarning is &lt;class 'DeprecationWarning'&gt;. This is a builtins module</t>
  </si>
  <si>
    <t>* _nptr_base is either object or ctypes.c_void_p class. It is a foreign package library for Python. It provides C compatible data types and allows calling functions in DLLS or shared libraries. It can be used to wrap these libraries in pure Python</t>
  </si>
  <si>
    <t>*TypeError is  builtins class</t>
  </si>
  <si>
    <t xml:space="preserve">* RuntimeError is builtins class. </t>
  </si>
  <si>
    <t xml:space="preserve">* ValueError and IndexError are builtins exceptions classes. </t>
  </si>
  <si>
    <t xml:space="preserve">* MemoryError is builtins exceptions class. </t>
  </si>
  <si>
    <t xml:space="preserve">* contxtlib module provides utilities for common tasks involving the 'with' statement. ContextDecorator is a base class that enables a context manager to also be used as a decorator. </t>
  </si>
  <si>
    <t xml:space="preserve">* ndarray is an array class in Numpy. It is no possible to import lib of ndarray. </t>
  </si>
  <si>
    <t xml:space="preserve">* RuntimeWarning is also builtins exception class. </t>
  </si>
  <si>
    <t xml:space="preserve">* IOError is builtins exceptions class. </t>
  </si>
  <si>
    <t xml:space="preserve">* DisutilsError is builtins exceptions class. </t>
  </si>
  <si>
    <t xml:space="preserve">*ctypes.Structure abstract base class for structures in native byte order. Ctypes is a foreign function library for Python. It provides compatible data types, and allows calling functions in DLLs shared libraries. </t>
  </si>
  <si>
    <t xml:space="preserve">* ndarray is an array class in Numpy. It is not possible to import lib of ndarray. </t>
  </si>
  <si>
    <t xml:space="preserve">* dict is in &lt;class, 'dict'&gt;. It is within builtins class. </t>
  </si>
  <si>
    <t xml:space="preserve">* Warning is also builtins exception class. </t>
  </si>
  <si>
    <t xml:space="preserve">* old_extension here is the Extension class itself. </t>
  </si>
  <si>
    <t xml:space="preserve">*UnixCCompiler is within distutils.unixcompiler. It is unable to import within the code. </t>
  </si>
  <si>
    <t xml:space="preserve">*old_log here refers to the Log class within distutils module which we are unable to import it. </t>
  </si>
  <si>
    <t xml:space="preserve">*CygwinCompiler is within distuitils module. We are unable to import the module. </t>
  </si>
  <si>
    <t xml:space="preserve">* Distribution is within distutils module. We are unable to import it. </t>
  </si>
  <si>
    <t xml:space="preserve">* old_bdist_rpm is bdist_rpm and it is within distutils.command.bdist_rpm. </t>
  </si>
  <si>
    <t xml:space="preserve">* old_build_clib is build_clib and it is within distutils.command.build_clib. </t>
  </si>
  <si>
    <t xml:space="preserve">* old_build_ext is build_ext and it is within distutils.command.build_ext. </t>
  </si>
  <si>
    <t xml:space="preserve">* old_build_py is build_py and it is within distutils.command.build_py. </t>
  </si>
  <si>
    <t xml:space="preserve">* old_build_scripts is build_scripts and it is within distutils.command.build_scripts. </t>
  </si>
  <si>
    <t>*its super class is build_ext and it is within disutils.command and we are unable import it by reading text.</t>
  </si>
  <si>
    <t xml:space="preserve">* old_build is build and it is within distutils.command.build. </t>
  </si>
  <si>
    <t xml:space="preserve">* Command is in distutils.core. We are unable to import Command module. </t>
  </si>
  <si>
    <t xml:space="preserve">* old_config is config and it is within distutils.command.config. </t>
  </si>
  <si>
    <t xml:space="preserve">* old_develop is develop and it is fro setuptools.command.develop. </t>
  </si>
  <si>
    <t>* _egg_info is in setuptools.command.egg_info</t>
  </si>
  <si>
    <t xml:space="preserve">*old_install_data is in distutils.command.install_data. </t>
  </si>
  <si>
    <t xml:space="preserve">* old_install_headers is iinstall_headers. It is in distutils.command.install_headers. </t>
  </si>
  <si>
    <t xml:space="preserve">* old_install is install. It is either setuptools.command.install or distutils.command.install depending on the conditions in the code. </t>
  </si>
  <si>
    <t xml:space="preserve">* old_sdist is sdist. It is either setuptools.command.sdist or distutils.command.sdist depending on the conditions in the code. </t>
  </si>
  <si>
    <t>*Ccompiler is in distutils.compiler</t>
  </si>
  <si>
    <t xml:space="preserve">* plex is to navigate local or remote shared libraries, perform library actions such as scan, analyze, empty trash and to remote control and play media on connected clients. It is a module that needs to be downloaded and installed. </t>
  </si>
  <si>
    <t xml:space="preserve">*abc is an abstract class and Mapping is a class under collections.abc. </t>
  </si>
  <si>
    <t xml:space="preserve">* UserWarningis a builtins module. We are unable to import the module. </t>
  </si>
  <si>
    <t xml:space="preserve">* FutureWarning is a builtins module. </t>
  </si>
  <si>
    <t xml:space="preserve">* ndarray is not a user defined class. </t>
  </si>
  <si>
    <t xml:space="preserve">*UserWarning is builtins module. We are unable to read the attributes in UserWarning module/class. </t>
  </si>
  <si>
    <t xml:space="preserve">* PolyError is builtins module. </t>
  </si>
  <si>
    <t xml:space="preserve">* It is not possible to get the attributes inside doctest.DocTestFinder by reading the files. It is not userdefined class. </t>
  </si>
  <si>
    <t xml:space="preserve">* It is not possible to get the attributes inside doctest.OutputChecker by reading the files. It is not userdefined class. </t>
  </si>
  <si>
    <t>* npd is from nose.plugins. "nose" is nice testing for python according to its documentation(https://nose.readthedocs.io/en/latest/)</t>
  </si>
  <si>
    <t xml:space="preserve">* ErrorClassPlugin is a class in nose.plugins.errorclass. </t>
  </si>
  <si>
    <t xml:space="preserve">* Plugin is in nose.plugins.base. It is not user defined class. </t>
  </si>
  <si>
    <t xml:space="preserve">* TesProgram is in nose.core and it is not user defined class. </t>
  </si>
  <si>
    <t xml:space="preserve">* _param = namedtuple("param", "args kwargs"). "namedtuple" is in collections. It is not userdefinedclass. </t>
  </si>
  <si>
    <t xml:space="preserve">* unittest.TestCase is not user defined library. </t>
  </si>
  <si>
    <t xml:space="preserve">* warnings is not userdefined library. So we ignore it. </t>
  </si>
  <si>
    <t xml:space="preserve">* Protocol is either in typng_extenstions or typing. It is not user defined library. </t>
  </si>
  <si>
    <t xml:space="preserve">*TypedDict is either from typing or from typing_extensions. It is not user defined class. </t>
  </si>
  <si>
    <t>/Users/neda/git/Research/BadSmells/DemoProjects/numpy/numpy/typing/mypy_plugin.py</t>
  </si>
  <si>
    <t>* Plugin is in mypy and Mypy is a static type checker for Python 3 and python 2.7</t>
  </si>
  <si>
    <t xml:space="preserve">* np here refers to numpy. Ndarray is in numpy. It is not user defined class. </t>
  </si>
  <si>
    <t>IsRefusedBequest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</si>
</sst>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color rgb="FF000000"/>
      <name val="Calibri"/>
      <family val="2"/>
      <scheme val="minor"/>
    </font>
    <font>
      <b/>
      <sz val="11"/>
      <color theme="1"/>
      <name val="Times New Roman"/>
      <family val="1"/>
    </font>
    <font>
      <sz val="12"/>
      <color rgb="FFFF0000"/>
      <name val="Calibri"/>
      <family val="2"/>
      <scheme val="minor"/>
    </font>
    <font>
      <sz val="12"/>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medium">
        <color rgb="FFDBDBDB"/>
      </left>
      <right style="medium">
        <color rgb="FFDBDBDB"/>
      </right>
      <top style="medium">
        <color rgb="FFDBDBDB"/>
      </top>
      <bottom style="thick">
        <color rgb="FFC9C9C9"/>
      </bottom>
      <diagonal/>
    </border>
  </borders>
  <cellStyleXfs count="1">
    <xf numFmtId="0" fontId="0" fillId="0" borderId="0"/>
  </cellStyleXfs>
  <cellXfs count="14">
    <xf numFmtId="0" fontId="0" fillId="0" borderId="0" xfId="0"/>
    <xf numFmtId="0" fontId="1" fillId="0" borderId="0" xfId="0" applyFont="1"/>
    <xf numFmtId="0" fontId="2" fillId="0" borderId="1" xfId="0" applyFont="1" applyBorder="1" applyAlignment="1">
      <alignment vertical="top" wrapText="1"/>
    </xf>
    <xf numFmtId="0" fontId="0" fillId="0" borderId="0" xfId="0" applyFill="1"/>
    <xf numFmtId="0" fontId="0" fillId="0" borderId="0" xfId="0" applyAlignment="1">
      <alignment wrapText="1"/>
    </xf>
    <xf numFmtId="0" fontId="1" fillId="0" borderId="0" xfId="0" applyFont="1" applyFill="1"/>
    <xf numFmtId="0" fontId="3" fillId="0" borderId="0" xfId="0" applyFont="1" applyFill="1"/>
    <xf numFmtId="0" fontId="3" fillId="0" borderId="0" xfId="0" applyFont="1"/>
    <xf numFmtId="0" fontId="4" fillId="0" borderId="0" xfId="0" applyFont="1" applyFill="1"/>
    <xf numFmtId="0" fontId="4" fillId="0" borderId="0" xfId="0" applyFont="1"/>
    <xf numFmtId="0" fontId="0" fillId="0" borderId="0" xfId="0" applyFill="1" applyAlignment="1">
      <alignment wrapText="1"/>
    </xf>
    <xf numFmtId="0" fontId="0" fillId="2" borderId="0" xfId="0" applyFill="1"/>
    <xf numFmtId="0" fontId="0" fillId="2" borderId="0" xfId="0" applyFill="1" applyAlignment="1">
      <alignment wrapText="1"/>
    </xf>
    <xf numFmtId="0" fontId="4"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Neda Topuz" id="{33EE1388-AF7C-6A48-ADD9-720D0B06BD29}" userId="S::fnt0003@auburn.edu::9fd7939c-83f2-42d9-bbbe-11d1bd154d8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1-05-19T22:43:56.44" personId="{33EE1388-AF7C-6A48-ADD9-720D0B06BD29}" id="{5037A510-32E3-0A41-BBBB-8F4D0A6032A2}">
    <text>2 methods (0 __init__)</text>
  </threadedComment>
  <threadedComment ref="F3" dT="2021-05-25T20:47:16.06" personId="{33EE1388-AF7C-6A48-ADD9-720D0B06BD29}" id="{B2F4E629-54C4-3A41-BEB1-7040D0EB9091}">
    <text>1 override method and one to call to superclass method</text>
  </threadedComment>
  <threadedComment ref="G3" dT="2021-05-19T22:43:31.36" personId="{33EE1388-AF7C-6A48-ADD9-720D0B06BD29}" id="{E3E48E08-582A-BA4F-8541-C220D7EB45A7}">
    <text>8 methods + 18 instance attributes (no __init__ method) and 3 class attributes</text>
  </threadedComment>
  <threadedComment ref="F4" dT="2021-05-25T21:01:48.85" personId="{33EE1388-AF7C-6A48-ADD9-720D0B06BD29}" id="{811121F2-3FE1-CE42-BC26-08F057322195}">
    <text>1 override method and 1 method call to super class method!</text>
  </threadedComment>
  <threadedComment ref="G4" dT="2021-05-19T22:45:03.79" personId="{33EE1388-AF7C-6A48-ADD9-720D0B06BD29}" id="{9FE21EFE-CB7C-5D40-9A48-4361226EE501}">
    <text>4 class attributes + 10 methods (no __init__) and 24 instance attributes</text>
  </threadedComment>
  <threadedComment ref="A5" dT="2021-05-20T07:44:59.48" personId="{33EE1388-AF7C-6A48-ADD9-720D0B06BD29}" id="{339D0179-6A48-F749-A678-4C12583656CE}">
    <text>&lt;class ‘Exception’&gt; builtins</text>
  </threadedComment>
  <threadedComment ref="F8" dT="2021-05-25T21:14:34.78" personId="{33EE1388-AF7C-6A48-ADD9-720D0B06BD29}" id="{1CDC7ECD-DE1A-6B4A-A202-2BDC1AEF1C34}">
    <text>1 override method and 1 method call to super class method!</text>
  </threadedComment>
  <threadedComment ref="G8" dT="2021-05-20T09:28:08.36" personId="{33EE1388-AF7C-6A48-ADD9-720D0B06BD29}" id="{B72E5434-F878-FD4B-B6AD-E0AB8E7B1CCB}">
    <text>There are 3 methods in build_py
And 2 instance attributes</text>
  </threadedComment>
  <threadedComment ref="F9" dT="2021-05-25T21:50:49.25" personId="{33EE1388-AF7C-6A48-ADD9-720D0B06BD29}" id="{4F0613ED-9FFF-7B41-A744-DCE2939C7A0D}">
    <text>1 override method and 1 method call to super class method and 2 attributes used from parent class!</text>
  </threadedComment>
  <threadedComment ref="G9" dT="2021-05-20T09:44:27.04" personId="{33EE1388-AF7C-6A48-ADD9-720D0B06BD29}" id="{10DA6AE2-EBF7-2346-999C-C1DBC3AB55C3}">
    <text>There are 4 class attributes and 10 methods in total and 24 instance attributes!</text>
  </threadedComment>
  <threadedComment ref="G104" dT="2021-05-20T11:52:45.82" personId="{33EE1388-AF7C-6A48-ADD9-720D0B06BD29}" id="{A203E19D-8DFB-0442-AD17-6D21C75DA414}">
    <text>There are 10 methods and 17 attributes</text>
  </threadedComment>
  <threadedComment ref="G109" dT="2021-05-21T20:21:05.95" personId="{33EE1388-AF7C-6A48-ADD9-720D0B06BD29}" id="{3279081A-ECA9-9644-8150-B8D5100023B5}">
    <text>1 method and 4 attributes</text>
  </threadedComment>
  <threadedComment ref="G111" dT="2021-05-21T20:23:56.14" personId="{33EE1388-AF7C-6A48-ADD9-720D0B06BD29}" id="{FB6A30EC-F449-F240-8C9C-1919FDDB9C55}">
    <text>It has 1 method and 1 attributes!</text>
  </threadedComment>
  <threadedComment ref="G114" dT="2021-05-21T20:28:28.73" personId="{33EE1388-AF7C-6A48-ADD9-720D0B06BD29}" id="{F5EB36EB-3E95-E843-801D-B3B16B23566F}">
    <text>1 method and 3 instance attributes</text>
  </threadedComment>
  <threadedComment ref="G115" dT="2021-05-21T20:28:28.73" personId="{33EE1388-AF7C-6A48-ADD9-720D0B06BD29}" id="{03911A36-1008-1741-90BC-AD180FA730B3}">
    <text>1 method and 3 instance attributes</text>
  </threadedComment>
  <threadedComment ref="G120" dT="2021-05-21T20:39:44.17" personId="{33EE1388-AF7C-6A48-ADD9-720D0B06BD29}" id="{726555A2-9F93-DF4C-95B7-65598CFBA954}">
    <text>3 methods and 2 attributes</text>
  </threadedComment>
  <threadedComment ref="G121" dT="2021-05-21T20:39:44.17" personId="{33EE1388-AF7C-6A48-ADD9-720D0B06BD29}" id="{CF467856-0C03-5843-A318-59F23BBC3466}">
    <text>3 methods and 2 attributes</text>
  </threadedComment>
  <threadedComment ref="G130" dT="2021-05-27T16:14:51.82" personId="{33EE1388-AF7C-6A48-ADD9-720D0B06BD29}" id="{FA96D607-0798-2D40-98EE-63A720DED29C}">
    <text>Parse: 13 methods and 16 instance attributes
Feature: 16 methods and 9 instance attributes
CCompiler: 5 methods and 19 instance attributes
Cache: 1 class attribute and 5 methods and 10 instance attributes
Disutils: 5 methods and 5 instance attributes
Config: 2 methods and 11 class attributes and 16 instance attributes</text>
  </threadedComment>
  <threadedComment ref="G131" dT="2021-05-27T19:37:35.08" personId="{33EE1388-AF7C-6A48-ADD9-720D0B06BD29}" id="{360C87D5-F527-F642-B4FA-DF98D6020FC9}">
    <text>1 instance attribute and 6 class methods</text>
  </threadedComment>
  <threadedComment ref="G132" dT="2021-05-27T19:37:35.08" personId="{33EE1388-AF7C-6A48-ADD9-720D0B06BD29}" id="{16153493-A20D-DD46-A25D-72B5698A77DE}">
    <text>1 instance attribute and 6 class methods</text>
  </threadedComment>
  <threadedComment ref="G133" dT="2021-05-27T19:37:35.08" personId="{33EE1388-AF7C-6A48-ADD9-720D0B06BD29}" id="{4A1E0BB9-8E73-174F-82F1-CC46511E5945}">
    <text>1 instance attribute and 6 class methods</text>
  </threadedComment>
  <threadedComment ref="G134" dT="2021-05-27T19:37:35.08" personId="{33EE1388-AF7C-6A48-ADD9-720D0B06BD29}" id="{A842C691-1A9E-9F4B-8F37-4F69D98436F7}">
    <text>1 instance attribute and 6 class methods</text>
  </threadedComment>
  <threadedComment ref="G135" dT="2021-05-27T19:37:35.08" personId="{33EE1388-AF7C-6A48-ADD9-720D0B06BD29}" id="{B8D7DC86-BFFC-AA44-9FFC-478EB9073E38}">
    <text>1 instance attribute and 6 class methods</text>
  </threadedComment>
  <threadedComment ref="G136" dT="2021-05-27T19:50:52.85" personId="{33EE1388-AF7C-6A48-ADD9-720D0B06BD29}" id="{A6E9A153-0F63-5340-8048-1F5F9D4E4C1A}">
    <text>3 methods and 8 instance attributes!</text>
  </threadedComment>
  <threadedComment ref="G138" dT="2021-05-27T20:09:01.49" personId="{33EE1388-AF7C-6A48-ADD9-720D0B06BD29}" id="{D54F4B02-D662-2647-A745-059C84E864AE}">
    <text>1 method and 1 instance attribute</text>
  </threadedComment>
  <threadedComment ref="G140" dT="2021-05-27T20:15:44.50" personId="{33EE1388-AF7C-6A48-ADD9-720D0B06BD29}" id="{2E0BAFEC-B58C-4342-A563-CAAD2F36791B}">
    <text>3 methods and 2 instance attributes</text>
  </threadedComment>
  <threadedComment ref="G141" dT="2021-05-27T20:17:44.45" personId="{33EE1388-AF7C-6A48-ADD9-720D0B06BD29}" id="{9591AAB9-88A2-2F4E-AE95-3C5823A897EF}">
    <text>2 methods and 6 instance attributes and 2 class attributes</text>
  </threadedComment>
  <threadedComment ref="G144" dT="2021-05-27T20:15:44.50" personId="{33EE1388-AF7C-6A48-ADD9-720D0B06BD29}" id="{8A5C7553-9768-DC49-B175-925C7B1861D6}">
    <text>3 methods and 2 instance attributes</text>
  </threadedComment>
  <threadedComment ref="G145" dT="2021-05-27T20:15:44.50" personId="{33EE1388-AF7C-6A48-ADD9-720D0B06BD29}" id="{E717BFD7-22E4-DA42-8824-D18A579A468A}">
    <text>3 methods and 2 instance attributes</text>
  </threadedComment>
  <threadedComment ref="G166" dT="2021-05-27T20:48:36.59" personId="{33EE1388-AF7C-6A48-ADD9-720D0B06BD29}" id="{AEE90BE7-D2FC-8345-9FBD-9469BB770BEB}">
    <text>5 class attributes, 23 methods and 10 instance attributes</text>
  </threadedComment>
  <threadedComment ref="G167" dT="2021-05-27T20:48:36.59" personId="{33EE1388-AF7C-6A48-ADD9-720D0B06BD29}" id="{D1CEB9F0-C4D8-514C-951E-533DD40B7BE4}">
    <text>5 class attributes, 23 methods and 10 instance attributes</text>
  </threadedComment>
  <threadedComment ref="G168" dT="2021-05-27T20:53:47.53" personId="{33EE1388-AF7C-6A48-ADD9-720D0B06BD29}" id="{8015C51A-13ED-FF4B-A6F2-F6C096D478D4}">
    <text>4 class attributes, 2 methods and 2 instance attributes</text>
  </threadedComment>
  <threadedComment ref="G169" dT="2021-05-27T20:53:47.53" personId="{33EE1388-AF7C-6A48-ADD9-720D0B06BD29}" id="{8D950D5E-8E4F-E243-8ACC-DA9E5EA213F5}">
    <text>4 class attributes, 2 methods and 2 instance attributes</text>
  </threadedComment>
  <threadedComment ref="G170" dT="2021-05-27T20:53:47.53" personId="{33EE1388-AF7C-6A48-ADD9-720D0B06BD29}" id="{4DDE04F2-4382-8C4D-8112-999454041038}">
    <text>4 class attributes, 2 methods and 2 instance attributes</text>
  </threadedComment>
  <threadedComment ref="G171" dT="2021-05-27T20:53:47.53" personId="{33EE1388-AF7C-6A48-ADD9-720D0B06BD29}" id="{0870B365-01E6-4D47-A8F3-E6BA40287743}">
    <text>4 class attributes, 2 methods and 2 instance attributes</text>
  </threadedComment>
  <threadedComment ref="G172" dT="2021-05-27T20:53:47.53" personId="{33EE1388-AF7C-6A48-ADD9-720D0B06BD29}" id="{F6D18E0E-A6BC-5343-BCCC-104698D210FD}">
    <text>4 class attributes, 2 methods and 2 instance attributes</text>
  </threadedComment>
  <threadedComment ref="G173" dT="2021-05-27T20:53:47.53" personId="{33EE1388-AF7C-6A48-ADD9-720D0B06BD29}" id="{B8EFE30A-0E50-CE45-9685-3A6CC676A7DC}">
    <text>4 class attributes, 2 methods and 2 instance attributes</text>
  </threadedComment>
  <threadedComment ref="G174" dT="2021-05-27T20:53:47.53" personId="{33EE1388-AF7C-6A48-ADD9-720D0B06BD29}" id="{118BA25C-2595-D145-AD24-AF6EE81F2285}">
    <text>4 class attributes, 2 methods and 2 instance attributes</text>
  </threadedComment>
  <threadedComment ref="G175" dT="2021-05-27T20:48:36.59" personId="{33EE1388-AF7C-6A48-ADD9-720D0B06BD29}" id="{6D42A409-7E48-134B-AC93-2EB7FEDDFE5F}">
    <text>5 class attributes, 23 methods and 10 instance attributes</text>
  </threadedComment>
  <threadedComment ref="G176" dT="2021-05-27T20:48:36.59" personId="{33EE1388-AF7C-6A48-ADD9-720D0B06BD29}" id="{6C2CB056-518C-3A41-AEBD-81A07720617C}">
    <text>5 class attributes, 23 methods and 10 instance attributes</text>
  </threadedComment>
  <threadedComment ref="G177" dT="2021-05-28T19:15:18.51" personId="{33EE1388-AF7C-6A48-ADD9-720D0B06BD29}" id="{E1BB1EB2-35F6-3345-BD66-6524F5F6A0F6}">
    <text>3 class attributes, 3 class methods and 1 instance attributes</text>
  </threadedComment>
  <threadedComment ref="G178" dT="2021-05-28T19:15:18.51" personId="{33EE1388-AF7C-6A48-ADD9-720D0B06BD29}" id="{2268A1C0-8157-EB44-B5F9-7628F8A0AD58}">
    <text>3 class attributes, 3 class methods and 1 instance attributes</text>
  </threadedComment>
  <threadedComment ref="G179" dT="2021-05-27T20:48:36.59" personId="{33EE1388-AF7C-6A48-ADD9-720D0B06BD29}" id="{4435BB9E-0CC5-8747-82E3-B00D114DF77F}">
    <text>5 class attributes, 23 methods and 10 instance attributes</text>
  </threadedComment>
  <threadedComment ref="G180" dT="2021-05-28T19:17:15.49" personId="{33EE1388-AF7C-6A48-ADD9-720D0B06BD29}" id="{047E5553-F9DF-8D4D-BA47-0D509021D6F2}">
    <text>6 class attributes+ 2 methods + 3 instance attributes</text>
  </threadedComment>
  <threadedComment ref="G181" dT="2021-05-28T19:17:15.49" personId="{33EE1388-AF7C-6A48-ADD9-720D0B06BD29}" id="{354B4EB0-2995-DE41-9596-F2DE46FBB039}">
    <text>6 class attributes+ 2 methods + 3 instance attributes</text>
  </threadedComment>
  <threadedComment ref="G182" dT="2021-05-28T19:20:33.98" personId="{33EE1388-AF7C-6A48-ADD9-720D0B06BD29}" id="{61272905-1038-9F4D-A494-E1F99F8350F0}">
    <text>1 class attributes and 1 class methods</text>
  </threadedComment>
  <threadedComment ref="G183" dT="2021-05-28T19:17:15.49" personId="{33EE1388-AF7C-6A48-ADD9-720D0B06BD29}" id="{A14A6EB9-AB4F-D445-B7CA-02ED8EC312A4}">
    <text>6 class attributes+ 2 methods + 3 instance attributes</text>
  </threadedComment>
  <threadedComment ref="G184" dT="2021-05-28T19:22:16.52" personId="{33EE1388-AF7C-6A48-ADD9-720D0B06BD29}" id="{C50E29ED-0B79-C84E-8AFF-9B619BFE6137}">
    <text>2 class attributes</text>
  </threadedComment>
  <threadedComment ref="G185" dT="2021-05-28T19:17:15.49" personId="{33EE1388-AF7C-6A48-ADD9-720D0B06BD29}" id="{DCDB9F79-EA69-934A-A229-021AA958BD9C}">
    <text>6 class attributes+ 2 methods + 3 instance attributes</text>
  </threadedComment>
  <threadedComment ref="G186" dT="2021-05-28T19:23:53.98" personId="{33EE1388-AF7C-6A48-ADD9-720D0B06BD29}" id="{F9F0C049-1FAE-5A40-95CE-FAB1A7AEA762}">
    <text>3 class attributes</text>
  </threadedComment>
  <threadedComment ref="G187" dT="2021-05-28T19:23:53.98" personId="{33EE1388-AF7C-6A48-ADD9-720D0B06BD29}" id="{9129AD61-A484-9D46-8080-24E792BFB4D4}">
    <text>3 class attributes</text>
  </threadedComment>
  <threadedComment ref="G188" dT="2021-05-28T19:32:39.33" personId="{33EE1388-AF7C-6A48-ADD9-720D0B06BD29}" id="{3EB5ED09-1489-5D4A-AA5F-7C6D5A7183E8}">
    <text>1 methods and 1 class attributes and 1 index attributes</text>
  </threadedComment>
  <threadedComment ref="G189" dT="2021-05-28T19:23:53.98" personId="{33EE1388-AF7C-6A48-ADD9-720D0B06BD29}" id="{BBCD532F-F858-4149-A013-CE321BA45D78}">
    <text>3 class attributes</text>
  </threadedComment>
  <threadedComment ref="G190" dT="2021-05-28T19:36:22.44" personId="{33EE1388-AF7C-6A48-ADD9-720D0B06BD29}" id="{E81AF3A3-909C-4D4B-8C97-856E116365D9}">
    <text>4 class attributes!</text>
  </threadedComment>
  <threadedComment ref="G191" dT="2021-05-27T20:48:36.59" personId="{33EE1388-AF7C-6A48-ADD9-720D0B06BD29}" id="{F4DA0FCB-BA8A-0545-BBC3-0929E12FFC3E}">
    <text>5 class attributes, 23 methods and 10 instance attributes</text>
  </threadedComment>
  <threadedComment ref="G192" dT="2021-05-27T20:48:36.59" personId="{33EE1388-AF7C-6A48-ADD9-720D0B06BD29}" id="{16BE5698-41E2-BE4B-9F9D-CB1B8C33490C}">
    <text>5 class attributes, 23 methods and 10 instance attributes</text>
  </threadedComment>
  <threadedComment ref="G193" dT="2021-05-27T20:48:36.59" personId="{33EE1388-AF7C-6A48-ADD9-720D0B06BD29}" id="{F15E47D3-BD07-DE4C-B24F-64716F34F5B7}">
    <text>5 class attributes, 23 methods and 10 instance attributes</text>
  </threadedComment>
  <threadedComment ref="G194" dT="2021-05-29T14:09:46.07" personId="{33EE1388-AF7C-6A48-ADD9-720D0B06BD29}" id="{750C1A99-7495-5D42-BE02-AF8A3A53EFE6}">
    <text>Class lapack_opt_info: 3 class attributes and 10 methods
Class _ip64_opt_info_mixin: 2 class attributes and 1 method</text>
  </threadedComment>
  <threadedComment ref="G195" dT="2021-05-29T14:13:49.93" personId="{33EE1388-AF7C-6A48-ADD9-720D0B06BD29}" id="{3130483F-55F5-004D-89E0-D6850258854F}">
    <text>1 class method and 3 class attributes</text>
  </threadedComment>
  <threadedComment ref="G196" dT="2021-05-29T14:13:49.93" personId="{33EE1388-AF7C-6A48-ADD9-720D0B06BD29}" id="{34BE6445-C62B-2345-BAEC-39152D1C2931}">
    <text>1 class method and 3 class attributes</text>
  </threadedComment>
  <threadedComment ref="G197" dT="2021-05-27T20:48:36.59" personId="{33EE1388-AF7C-6A48-ADD9-720D0B06BD29}" id="{ABC3289B-426B-444E-BFF3-F20DD46AEBC5}">
    <text>5 class attributes, 23 methods and 10 instance attributes</text>
  </threadedComment>
  <threadedComment ref="G198" dT="2021-05-29T14:20:51.51" personId="{33EE1388-AF7C-6A48-ADD9-720D0B06BD29}" id="{3C0264DE-C60B-344A-AAAF-432D6491A986}">
    <text>Class _ilp64_opt_info_mixin: 2 class attributes and 1 class method
Class blas_opt_info: 3 class attributes and 9 class methods</text>
  </threadedComment>
  <threadedComment ref="G199" dT="2021-05-29T14:19:30.83" personId="{33EE1388-AF7C-6A48-ADD9-720D0B06BD29}" id="{662F8662-4040-0C41-90C9-D74DEC518345}">
    <text>3 class attributes and 1 class method</text>
  </threadedComment>
  <threadedComment ref="G200" dT="2021-05-29T14:19:30.83" personId="{33EE1388-AF7C-6A48-ADD9-720D0B06BD29}" id="{68A57954-EEDA-ED46-B077-CD962AEC967D}">
    <text>3 class attributes and 1 class method</text>
  </threadedComment>
  <threadedComment ref="G201" dT="2021-05-27T20:48:36.59" personId="{33EE1388-AF7C-6A48-ADD9-720D0B06BD29}" id="{DB279E31-F823-F645-B770-7762461B2FB9}">
    <text>5 class attributes, 23 methods and 10 instance attributes</text>
  </threadedComment>
  <threadedComment ref="G202" dT="2021-05-27T20:48:36.59" personId="{33EE1388-AF7C-6A48-ADD9-720D0B06BD29}" id="{8070EB53-78EE-FC44-BF6E-72956F6DE31C}">
    <text>5 class attributes, 23 methods and 10 instance attributes</text>
  </threadedComment>
  <threadedComment ref="G203" dT="2021-05-29T14:25:11.61" personId="{33EE1388-AF7C-6A48-ADD9-720D0B06BD29}" id="{CC901F60-BE47-2348-A14B-405E455BB428}">
    <text>4 class attributes and 2 class methods</text>
  </threadedComment>
  <threadedComment ref="G204" dT="2021-05-29T14:30:57.30" personId="{33EE1388-AF7C-6A48-ADD9-720D0B06BD29}" id="{8322B15A-5014-434C-8DDC-E40C902DFF9F}">
    <text>5 class attributes and 6 methods and 4 class instance attributes</text>
  </threadedComment>
  <threadedComment ref="G205" dT="2021-05-29T14:39:59.12" personId="{33EE1388-AF7C-6A48-ADD9-720D0B06BD29}" id="{A1EFDDFE-952A-D642-BFB4-CD1C4BA9A4D7}">
    <text>Class attributes</text>
  </threadedComment>
  <threadedComment ref="G206" dT="2021-05-29T14:30:57.30" personId="{33EE1388-AF7C-6A48-ADD9-720D0B06BD29}" id="{5403ECC2-C1A3-1F49-A25D-E997E94F61FA}">
    <text>5 class attributes and 6 methods and 4 class instance attributes</text>
  </threadedComment>
  <threadedComment ref="G207" dT="2021-05-29T14:38:38.64" personId="{33EE1388-AF7C-6A48-ADD9-720D0B06BD29}" id="{CEBC1971-2DF4-7040-B242-B8FEE14F53C0}">
    <text>5 class attributes and 1 class methods</text>
  </threadedComment>
  <threadedComment ref="G208" dT="2021-05-29T14:38:38.64" personId="{33EE1388-AF7C-6A48-ADD9-720D0B06BD29}" id="{8162EF2D-CA08-D84A-92BC-4743E135C3E4}">
    <text>5 class attributes and 1 class methods</text>
  </threadedComment>
  <threadedComment ref="G209" dT="2021-05-29T14:44:54.43" personId="{33EE1388-AF7C-6A48-ADD9-720D0B06BD29}" id="{4A133CD1-3095-1C41-888F-59DE37EFE364}">
    <text>Class openblas_ilp64_lapack_info: 1 class attributes and 1 class methods, 
Class openblas64__info: 5 class attributes</text>
  </threadedComment>
  <threadedComment ref="G210" dT="2021-05-29T14:25:11.61" personId="{33EE1388-AF7C-6A48-ADD9-720D0B06BD29}" id="{F2AE2F87-2590-2441-A9AE-FFA92CF02B77}">
    <text>4 class attributes and 2 class methods</text>
  </threadedComment>
  <threadedComment ref="G211" dT="2021-05-27T20:48:36.59" personId="{33EE1388-AF7C-6A48-ADD9-720D0B06BD29}" id="{CF331E52-0C86-854F-9856-F246882D0992}">
    <text>5 class attributes, 23 methods and 10 instance attributes</text>
  </threadedComment>
  <threadedComment ref="G212" dT="2021-05-27T20:48:36.59" personId="{33EE1388-AF7C-6A48-ADD9-720D0B06BD29}" id="{BBBC9798-CBAC-8546-81FC-33BB26E72BCC}">
    <text>5 class attributes, 23 methods and 10 instance attributes</text>
  </threadedComment>
  <threadedComment ref="G213" dT="2021-05-27T20:48:36.59" personId="{33EE1388-AF7C-6A48-ADD9-720D0B06BD29}" id="{B1363B0D-66D9-0E4A-9CC4-7BE9A8F364FF}">
    <text>5 class attributes, 23 methods and 10 instance attributes</text>
  </threadedComment>
  <threadedComment ref="G214" dT="2021-05-27T20:48:36.59" personId="{33EE1388-AF7C-6A48-ADD9-720D0B06BD29}" id="{364F14F4-D6B3-EE4E-9ECB-F83081A9CF4B}">
    <text>5 class attributes, 23 methods and 10 instance attributes</text>
  </threadedComment>
  <threadedComment ref="G215" dT="2021-05-27T20:48:36.59" personId="{33EE1388-AF7C-6A48-ADD9-720D0B06BD29}" id="{E5504BE2-D777-354B-B3FB-BC89A1049FD0}">
    <text>5 class attributes, 23 methods and 10 instance attributes</text>
  </threadedComment>
  <threadedComment ref="G216" dT="2021-05-29T14:51:02.77" personId="{33EE1388-AF7C-6A48-ADD9-720D0B06BD29}" id="{05E17AD2-C27C-464D-B59E-6247A3FBC4D0}">
    <text>3 class attributes and 2 class methods</text>
  </threadedComment>
  <threadedComment ref="G217" dT="2021-05-29T14:51:02.77" personId="{33EE1388-AF7C-6A48-ADD9-720D0B06BD29}" id="{0C3C51CC-A2E6-4F48-AE7C-E85833CA26B2}">
    <text>3 class attributes and 2 class methods</text>
  </threadedComment>
  <threadedComment ref="G218" dT="2021-05-29T14:51:02.77" personId="{33EE1388-AF7C-6A48-ADD9-720D0B06BD29}" id="{6D90A16E-6D53-9446-95E6-F4DA59779956}">
    <text>3 class attributes and 2 class methods</text>
  </threadedComment>
  <threadedComment ref="G219" dT="2021-05-27T20:48:36.59" personId="{33EE1388-AF7C-6A48-ADD9-720D0B06BD29}" id="{5ED4C96D-C065-9347-BD74-90817DA3A109}">
    <text>5 class attributes, 23 methods and 10 instance attributes</text>
  </threadedComment>
  <threadedComment ref="G220" dT="2021-05-27T20:48:36.59" personId="{33EE1388-AF7C-6A48-ADD9-720D0B06BD29}" id="{038B4924-6448-5742-866B-427F1CD965D6}">
    <text>5 class attributes, 23 methods and 10 instance attributes</text>
  </threadedComment>
  <threadedComment ref="G221" dT="2021-05-27T20:48:36.59" personId="{33EE1388-AF7C-6A48-ADD9-720D0B06BD29}" id="{5A5D43E0-9840-464F-AB3F-0622CD82E52B}">
    <text>5 class attributes, 23 methods and 10 instance attributes</text>
  </threadedComment>
  <threadedComment ref="G222" dT="2021-05-27T20:48:36.59" personId="{33EE1388-AF7C-6A48-ADD9-720D0B06BD29}" id="{A3FCE75F-E452-7B4C-82F8-5EB2C268BE4F}">
    <text>5 class attributes, 23 methods and 10 instance attributes</text>
  </threadedComment>
  <threadedComment ref="G223" dT="2021-05-27T20:48:36.59" personId="{33EE1388-AF7C-6A48-ADD9-720D0B06BD29}" id="{0BF242C4-41E0-A045-AAC4-A852365B4580}">
    <text>5 class attributes, 23 methods and 10 instance attributes</text>
  </threadedComment>
  <threadedComment ref="G224" dT="2021-05-29T14:56:25.76" personId="{33EE1388-AF7C-6A48-ADD9-720D0B06BD29}" id="{2850B1F9-76A7-8B40-8A2E-F3FA7378053A}">
    <text>8 class attributes, 3 class methods and 1 class instance attributes</text>
  </threadedComment>
  <threadedComment ref="G225" dT="2021-05-29T14:56:25.76" personId="{33EE1388-AF7C-6A48-ADD9-720D0B06BD29}" id="{846D48A1-F16B-8146-861E-E2552EF17552}">
    <text>8 class attributes, 3 class methods and 1 class instance attributes</text>
  </threadedComment>
  <threadedComment ref="G226" dT="2021-05-29T14:56:25.76" personId="{33EE1388-AF7C-6A48-ADD9-720D0B06BD29}" id="{194BC8CD-886D-EC47-81E3-FF3CC8C58FFC}">
    <text>8 class attributes, 3 class methods and 1 class instance attributes</text>
  </threadedComment>
  <threadedComment ref="G227" dT="2021-05-29T14:56:25.76" personId="{33EE1388-AF7C-6A48-ADD9-720D0B06BD29}" id="{1F0EB4C9-3138-BC4A-AA24-D5B8367B75B9}">
    <text>8 class attributes, 3 class methods and 1 class instance attributes</text>
  </threadedComment>
  <threadedComment ref="G228" dT="2021-05-29T14:56:25.76" personId="{33EE1388-AF7C-6A48-ADD9-720D0B06BD29}" id="{FAE0287D-9A75-0C47-80AE-0E981DD1D345}">
    <text>8 class attributes, 3 class methods and 1 class instance attributes</text>
  </threadedComment>
  <threadedComment ref="G229" dT="2021-05-29T14:56:25.76" personId="{33EE1388-AF7C-6A48-ADD9-720D0B06BD29}" id="{81CE99C2-32FB-BA4B-B6CC-499670F3397F}">
    <text>8 class attributes, 3 class methods and 1 class instance attributes</text>
  </threadedComment>
  <threadedComment ref="G230" dT="2021-05-29T14:56:25.76" personId="{33EE1388-AF7C-6A48-ADD9-720D0B06BD29}" id="{CFC0CDCC-8D4E-DF4D-9B63-135DC2C9EB15}">
    <text>8 class attributes, 3 class methods and 1 class instance attributes</text>
  </threadedComment>
  <threadedComment ref="G231" dT="2021-05-29T14:56:25.76" personId="{33EE1388-AF7C-6A48-ADD9-720D0B06BD29}" id="{B0CF901C-E53D-A443-AAFA-74126323126E}">
    <text>8 class attributes, 3 class methods and 1 class instance attributes</text>
  </threadedComment>
  <threadedComment ref="G232" dT="2021-05-29T14:56:25.76" personId="{33EE1388-AF7C-6A48-ADD9-720D0B06BD29}" id="{2169CC8D-4801-6A4E-86AD-6A852E327B9B}">
    <text>8 class attributes, 3 class methods and 1 class instance attributes</text>
  </threadedComment>
  <threadedComment ref="G233" dT="2021-05-29T14:56:25.76" personId="{33EE1388-AF7C-6A48-ADD9-720D0B06BD29}" id="{DC53C6E7-3936-8F4B-8D64-055BB91CE962}">
    <text>8 class attributes, 3 class methods and 1 class instance attributes</text>
  </threadedComment>
  <threadedComment ref="G234" dT="2021-05-27T20:48:36.59" personId="{33EE1388-AF7C-6A48-ADD9-720D0B06BD29}" id="{EEBB83EC-9C6E-0444-A0A8-2BC4605320B8}">
    <text>5 class attributes, 23 methods and 10 instance attributes</text>
  </threadedComment>
  <threadedComment ref="G235" dT="2021-05-27T20:48:36.59" personId="{33EE1388-AF7C-6A48-ADD9-720D0B06BD29}" id="{611DDC59-9C91-454C-B5DA-6A6664D523E8}">
    <text>5 class attributes, 23 methods and 10 instance attributes</text>
  </threadedComment>
  <threadedComment ref="G255" dT="2021-05-29T20:29:18.88" personId="{33EE1388-AF7C-6A48-ADD9-720D0B06BD29}" id="{8C3583C1-A37F-7B46-9A33-4A92FB56211D}">
    <text>32 class attributes, 12 instance attributes and 34 class methods</text>
  </threadedComment>
  <threadedComment ref="G256" dT="2021-05-29T20:29:18.88" personId="{33EE1388-AF7C-6A48-ADD9-720D0B06BD29}" id="{44D42A80-DAAF-0545-937A-1F7D4ACA9295}">
    <text>32 class attributes, 12 instance attributes and 34 class methods</text>
  </threadedComment>
  <threadedComment ref="G257" dT="2021-05-29T20:29:18.88" personId="{33EE1388-AF7C-6A48-ADD9-720D0B06BD29}" id="{CD27A6F6-1CC7-C446-94EB-245DE16312F8}">
    <text>32 class attributes, 12 instance attributes and 34 class methods</text>
  </threadedComment>
  <threadedComment ref="G258" dT="2021-05-29T20:29:18.88" personId="{33EE1388-AF7C-6A48-ADD9-720D0B06BD29}" id="{392C3153-0579-014C-B1E2-87EF4D10D053}">
    <text>32 class attributes, 12 instance attributes and 34 class methods</text>
  </threadedComment>
  <threadedComment ref="G259" dT="2021-05-29T20:29:18.88" personId="{33EE1388-AF7C-6A48-ADD9-720D0B06BD29}" id="{248E8B2C-79D6-974A-A982-00747E7A3A39}">
    <text>32 class attributes, 12 instance attributes and 34 class methods</text>
  </threadedComment>
  <threadedComment ref="G260" dT="2021-05-29T20:29:18.88" personId="{33EE1388-AF7C-6A48-ADD9-720D0B06BD29}" id="{E2B8749E-C93C-C14B-830C-5CAAA33D1367}">
    <text>32 class attributes, 12 instance attributes and 34 class methods</text>
  </threadedComment>
  <threadedComment ref="G261" dT="2021-05-29T22:46:27.24" personId="{33EE1388-AF7C-6A48-ADD9-720D0B06BD29}" id="{D0F3BBC9-265A-C84E-BE68-E03F04EA57FA}">
    <text>7 class attributes and 11 class methods and 4 class instance attributes</text>
  </threadedComment>
  <threadedComment ref="G262" dT="2021-05-29T20:29:18.88" personId="{33EE1388-AF7C-6A48-ADD9-720D0B06BD29}" id="{90B29061-643F-A443-B053-11232E872DDD}">
    <text>32 class attributes, 12 instance attributes and 34 class methods</text>
  </threadedComment>
  <threadedComment ref="G263" dT="2021-05-29T20:29:18.88" personId="{33EE1388-AF7C-6A48-ADD9-720D0B06BD29}" id="{573C5ADC-9741-4049-B7E1-09EDA24C05A9}">
    <text>32 class attributes, 12 instance attributes and 34 class methods</text>
  </threadedComment>
  <threadedComment ref="G264" dT="2021-05-29T20:29:18.88" personId="{33EE1388-AF7C-6A48-ADD9-720D0B06BD29}" id="{DA8A126B-E243-4541-B2F0-492DF7E00328}">
    <text>32 class attributes, 12 instance attributes and 34 class methods</text>
  </threadedComment>
  <threadedComment ref="G265" dT="2021-06-01T14:20:11.64" personId="{33EE1388-AF7C-6A48-ADD9-720D0B06BD29}" id="{B68DB0A1-BE72-654C-866E-1C1DB85438A1}">
    <text>2 methods and 1 instance attribute</text>
  </threadedComment>
  <threadedComment ref="G266" dT="2021-06-01T17:59:58.96" personId="{33EE1388-AF7C-6A48-ADD9-720D0B06BD29}" id="{8B4EF116-37BD-6C4A-8ACC-1024DA2F088E}">
    <text>9 class attributes and 5 class methods</text>
  </threadedComment>
  <threadedComment ref="G267" dT="2021-06-01T17:59:58.96" personId="{33EE1388-AF7C-6A48-ADD9-720D0B06BD29}" id="{CEC9F03B-E6F9-124E-9B22-83D576D00E64}">
    <text>9 class attributes and 5 class methods</text>
  </threadedComment>
  <threadedComment ref="G268" dT="2021-06-01T14:20:11.64" personId="{33EE1388-AF7C-6A48-ADD9-720D0B06BD29}" id="{18DD2777-D4C1-5143-A3DD-D64021A7FA4B}">
    <text>2 methods and 1 instance attribute</text>
  </threadedComment>
  <threadedComment ref="G269" dT="2021-06-01T18:02:18.98" personId="{33EE1388-AF7C-6A48-ADD9-720D0B06BD29}" id="{945D4088-C80F-0748-98DC-983D59ED4ED2}">
    <text>7 methods and 9 instance attributes</text>
  </threadedComment>
  <threadedComment ref="G270" dT="2021-06-01T18:02:18.98" personId="{33EE1388-AF7C-6A48-ADD9-720D0B06BD29}" id="{C8A0764B-647F-9741-B279-29028F3CB209}">
    <text>7 methods and 9 instance attributes</text>
  </threadedComment>
  <threadedComment ref="G271" dT="2021-05-29T20:29:18.88" personId="{33EE1388-AF7C-6A48-ADD9-720D0B06BD29}" id="{F0F2C474-38C5-4E49-9A83-6545C5AF69E2}">
    <text>32 class attributes, 12 instance attributes and 34 class methods</text>
  </threadedComment>
  <threadedComment ref="G272" dT="2021-05-29T20:29:18.88" personId="{33EE1388-AF7C-6A48-ADD9-720D0B06BD29}" id="{FF75E679-E7B0-A04F-BD4B-9C84C234FF88}">
    <text>32 class attributes, 12 instance attributes and 34 class methods</text>
  </threadedComment>
  <threadedComment ref="G273" dT="2021-05-29T20:29:18.88" personId="{33EE1388-AF7C-6A48-ADD9-720D0B06BD29}" id="{97D77F65-0687-8B45-9378-86E19C6364F3}">
    <text>32 class attributes, 12 instance attributes and 34 class methods</text>
  </threadedComment>
  <threadedComment ref="G274" dT="2021-06-01T19:38:00.79" personId="{33EE1388-AF7C-6A48-ADD9-720D0B06BD29}" id="{B31745C6-E44A-9F46-B1BB-5FED02D5BDEE}">
    <text>4 methods and 1 class attributes</text>
  </threadedComment>
  <threadedComment ref="G275" dT="2021-06-01T19:38:00.79" personId="{33EE1388-AF7C-6A48-ADD9-720D0B06BD29}" id="{9EE2F473-B667-FC48-A024-FCD21B962BC6}">
    <text>4 methods and 1 class attributes</text>
  </threadedComment>
  <threadedComment ref="G276" dT="2021-05-29T20:29:18.88" personId="{33EE1388-AF7C-6A48-ADD9-720D0B06BD29}" id="{7599656A-4368-5B4F-9618-7E9CFCA6BA1A}">
    <text>32 class attributes, 12 instance attributes and 34 class methods</text>
  </threadedComment>
  <threadedComment ref="G277" dT="2021-05-29T20:29:18.88" personId="{33EE1388-AF7C-6A48-ADD9-720D0B06BD29}" id="{D08150B8-E4C4-144B-8CDF-22D9D9694EBE}">
    <text>32 class attributes, 12 instance attributes and 34 class methods</text>
  </threadedComment>
  <threadedComment ref="G278" dT="2021-05-29T20:29:18.88" personId="{33EE1388-AF7C-6A48-ADD9-720D0B06BD29}" id="{6E3C5BBC-C428-BF48-9466-C75A2F461CF8}">
    <text>32 class attributes, 12 instance attributes and 34 class methods</text>
  </threadedComment>
  <threadedComment ref="G279" dT="2021-05-29T20:29:18.88" personId="{33EE1388-AF7C-6A48-ADD9-720D0B06BD29}" id="{6D6754F9-0023-3343-A46A-28735BF691CD}">
    <text>32 class attributes, 12 instance attributes and 34 class methods</text>
  </threadedComment>
  <threadedComment ref="G280" dT="2021-05-29T20:29:18.88" personId="{33EE1388-AF7C-6A48-ADD9-720D0B06BD29}" id="{81CFF2BA-D8D6-134A-89BE-021D72EDC0BE}">
    <text>32 class attributes, 12 instance attributes and 34 class methods</text>
  </threadedComment>
  <threadedComment ref="G281" dT="2021-05-29T20:29:18.88" personId="{33EE1388-AF7C-6A48-ADD9-720D0B06BD29}" id="{E120A548-599E-4145-8353-B5EE9338304C}">
    <text>32 class attributes, 12 instance attributes and 34 class methods</text>
  </threadedComment>
  <threadedComment ref="G282" dT="2021-06-01T19:49:56.76" personId="{33EE1388-AF7C-6A48-ADD9-720D0B06BD29}" id="{7C12AE5D-149E-DB4B-B14A-3A7679FDB60A}">
    <text>12 class methods, 10 class attributes and 5 instance attributes</text>
  </threadedComment>
  <threadedComment ref="G284" dT="2021-06-01T21:37:11.63" personId="{33EE1388-AF7C-6A48-ADD9-720D0B06BD29}" id="{C2472CF6-CFE5-DC49-987D-F6D450E7A83E}">
    <text>13 class methods and 2 instance attributes</text>
  </threadedComment>
  <threadedComment ref="G285" dT="2021-06-01T21:42:35.95" personId="{33EE1388-AF7C-6A48-ADD9-720D0B06BD29}" id="{A8F362CE-0177-E646-B6DC-545B9845DB9F}">
    <text>2 class methods and 1 instance attributes</text>
  </threadedComment>
  <threadedComment ref="G286" dT="2021-06-01T21:42:35.95" personId="{33EE1388-AF7C-6A48-ADD9-720D0B06BD29}" id="{F917B9FE-43BD-E141-A6AF-69135C15ED0C}">
    <text>2 class methods and 1 instance attributes</text>
  </threadedComment>
  <threadedComment ref="G287" dT="2021-06-01T21:45:33.67" personId="{33EE1388-AF7C-6A48-ADD9-720D0B06BD29}" id="{9BE88BD8-D9D6-9D43-A699-8DB245706ADD}">
    <text>3 class methods and 2 class attributes and 4 instance attributes</text>
  </threadedComment>
  <threadedComment ref="G288" dT="2021-06-01T21:45:33.67" personId="{33EE1388-AF7C-6A48-ADD9-720D0B06BD29}" id="{9A647CC1-8D06-0F48-A489-84743E340FF2}">
    <text>3 class methods and 2 class attributes and 4 instance attributes</text>
  </threadedComment>
  <threadedComment ref="G292" dT="2021-05-27T20:48:36.59" personId="{33EE1388-AF7C-6A48-ADD9-720D0B06BD29}" id="{883ABC5B-B2B2-FD4F-85E8-9CCA4111E7D8}">
    <text>5 class attributes, 23 methods and 10 instance attributes</text>
  </threadedComment>
  <threadedComment ref="G294" dT="2021-06-01T22:02:18.99" personId="{33EE1388-AF7C-6A48-ADD9-720D0B06BD29}" id="{8D2506F4-C0D1-6A4D-8486-B7D973803194}">
    <text>2 class methods and 1 instance attribute</text>
  </threadedComment>
  <threadedComment ref="G295" dT="2021-06-01T22:04:50.03" personId="{33EE1388-AF7C-6A48-ADD9-720D0B06BD29}" id="{AC9366DE-12F3-494C-9BC6-6014C29526AD}">
    <text>5 class methods and 1 instance attribute</text>
  </threadedComment>
  <threadedComment ref="G296" dT="2021-06-01T22:16:46.85" personId="{33EE1388-AF7C-6A48-ADD9-720D0B06BD29}" id="{896606A1-59FE-694C-94EA-A59A5B3F2F36}">
    <text>1 class attribute and 3 class methods and 3 instance attributes</text>
  </threadedComment>
  <threadedComment ref="G297" dT="2021-06-01T22:20:23.86" personId="{33EE1388-AF7C-6A48-ADD9-720D0B06BD29}" id="{59CF09EA-76EF-444A-B412-04A02F5C18CD}">
    <text>9 class methods and 2 instance attributes</text>
  </threadedComment>
  <threadedComment ref="G302" dT="2021-06-01T22:24:16.15" personId="{33EE1388-AF7C-6A48-ADD9-720D0B06BD29}" id="{06ACA660-6543-E94F-BAED-E3268E9CD2F9}">
    <text>2 class methods and 3 instance attributes</text>
  </threadedComment>
  <threadedComment ref="G303" dT="2021-06-01T22:24:16.15" personId="{33EE1388-AF7C-6A48-ADD9-720D0B06BD29}" id="{C94077DA-8F24-684C-A7F5-7B5F4B56DBF0}">
    <text>2 class methods and 3 instance attributes</text>
  </threadedComment>
  <threadedComment ref="G304" dT="2021-06-01T22:24:16.15" personId="{33EE1388-AF7C-6A48-ADD9-720D0B06BD29}" id="{0E11C7B2-D570-D141-A82A-98A563202A08}">
    <text>2 class methods and 3 instance attributes</text>
  </threadedComment>
  <threadedComment ref="G306" dT="2021-06-01T23:14:26.51" personId="{33EE1388-AF7C-6A48-ADD9-720D0B06BD29}" id="{7F16E943-ECB2-A647-8B1A-E37D29701906}">
    <text>6 class attributes, 18 instance attributes and 97 class methods</text>
  </threadedComment>
  <threadedComment ref="G307" dT="2021-06-01T23:14:26.51" personId="{33EE1388-AF7C-6A48-ADD9-720D0B06BD29}" id="{166E1725-ADC5-304B-AD97-5FE88B579F8A}">
    <text>6 class attributes, 18 instance attributes and 97 class methods</text>
  </threadedComment>
  <threadedComment ref="G308" dT="2021-06-01T22:24:16.15" personId="{33EE1388-AF7C-6A48-ADD9-720D0B06BD29}" id="{10AD72F5-7A8A-C040-A1AA-9D2340701F5C}">
    <text>2 class methods and 3 instance attributes</text>
  </threadedComment>
  <threadedComment ref="G309" dT="2021-06-01T21:56:50.50" personId="{33EE1388-AF7C-6A48-ADD9-720D0B06BD29}" id="{14D0462C-29F1-5D43-8A8F-9F8F6A87D59B}">
    <text>3 class methods and 2 class attributes</text>
  </threadedComment>
  <threadedComment ref="G310" dT="2021-06-01T21:56:50.50" personId="{33EE1388-AF7C-6A48-ADD9-720D0B06BD29}" id="{680A1417-F9C5-454D-AA4E-EF8AD5FE10CD}">
    <text>3 class methods and 2 class attributes</text>
  </threadedComment>
  <threadedComment ref="G311" dT="2021-06-01T21:56:50.50" personId="{33EE1388-AF7C-6A48-ADD9-720D0B06BD29}" id="{367EA210-37F7-1B48-B09E-FE8E32CB8087}">
    <text>3 class methods and 2 class attributes</text>
  </threadedComment>
  <threadedComment ref="G312" dT="2021-06-01T21:56:50.50" personId="{33EE1388-AF7C-6A48-ADD9-720D0B06BD29}" id="{25916C43-9943-6F4A-8C26-602F52DD035F}">
    <text>3 class methods and 2 class attributes</text>
  </threadedComment>
  <threadedComment ref="G313" dT="2021-06-01T21:45:33.67" personId="{33EE1388-AF7C-6A48-ADD9-720D0B06BD29}" id="{582F36E8-8693-F547-85ED-8D33A4447872}">
    <text>3 class methods and 2 class attributes and 4 instance attributes</text>
  </threadedComment>
  <threadedComment ref="G314" dT="2021-06-01T21:54:45.72" personId="{33EE1388-AF7C-6A48-ADD9-720D0B06BD29}" id="{32D1FCF0-1501-7744-8E79-B333F1F0C406}">
    <text>2 class methods and 1 class attribute</text>
  </threadedComment>
  <threadedComment ref="G315" dT="2021-06-01T23:14:26.51" personId="{33EE1388-AF7C-6A48-ADD9-720D0B06BD29}" id="{5BCCD31D-B8EC-FC49-90B0-A59E821E1865}">
    <text>6 class attributes, 18 instance attributes and 97 class methods</text>
  </threadedComment>
  <threadedComment ref="G318" dT="2021-06-02T12:06:28.69" personId="{33EE1388-AF7C-6A48-ADD9-720D0B06BD29}" id="{ECB333BB-5812-D94F-B10C-6482FE83189A}">
    <text xml:space="preserve">50 class methods with self, 8 class methods with cos, 6 class attributes, 7 instance attributes with self, 2 instance attributes with cls. </text>
  </threadedComment>
  <threadedComment ref="G319" dT="2021-06-02T12:06:28.69" personId="{33EE1388-AF7C-6A48-ADD9-720D0B06BD29}" id="{E8A0BA31-7675-9B42-8047-C14350239E57}">
    <text xml:space="preserve">50 class methods with self, 8 class methods with cos, 6 class attributes, 7 instance attributes with self, 2 instance attributes with cls. </text>
  </threadedComment>
  <threadedComment ref="G320" dT="2021-06-02T12:06:28.69" personId="{33EE1388-AF7C-6A48-ADD9-720D0B06BD29}" id="{0F6E8DE4-F949-6540-BD9F-DC3B97E15C90}">
    <text xml:space="preserve">50 class methods with self, 8 class methods with cos, 6 class attributes, 7 instance attributes with self, 2 instance attributes with cls. </text>
  </threadedComment>
  <threadedComment ref="G321" dT="2021-06-02T12:06:28.69" personId="{33EE1388-AF7C-6A48-ADD9-720D0B06BD29}" id="{D3B034F1-E486-F442-A2B5-34EF9D333D86}">
    <text xml:space="preserve">50 class methods with self, 8 class methods with cos, 6 class attributes, 7 instance attributes with self, 2 instance attributes with cls. </text>
  </threadedComment>
  <threadedComment ref="G322" dT="2021-06-02T12:06:28.69" personId="{33EE1388-AF7C-6A48-ADD9-720D0B06BD29}" id="{2B9264F0-EBBE-9740-BAD9-02E66E9E4A1D}">
    <text xml:space="preserve">50 class methods with self, 8 class methods with cos, 6 class attributes, 7 instance attributes with self, 2 instance attributes with cls. </text>
  </threadedComment>
  <threadedComment ref="G323" dT="2021-06-02T12:06:28.69" personId="{33EE1388-AF7C-6A48-ADD9-720D0B06BD29}" id="{CB8A90FC-9953-4349-9B9E-CDDFE51EC8AC}">
    <text xml:space="preserve">50 class methods with self, 8 class methods with cos, 6 class attributes, 7 instance attributes with self, 2 instance attributes with cls. </text>
  </threadedComment>
  <threadedComment ref="G339" dT="2021-06-02T12:57:37.44" personId="{33EE1388-AF7C-6A48-ADD9-720D0B06BD29}" id="{261A1268-E2F0-EC41-918E-EA70E056D32A}">
    <text>1 class method with cls and 1 class attribute with cls</text>
  </threadedComment>
</ThreadedComments>
</file>

<file path=xl/threadedComments/threadedComment2.xml><?xml version="1.0" encoding="utf-8"?>
<ThreadedComments xmlns="http://schemas.microsoft.com/office/spreadsheetml/2018/threadedcomments" xmlns:x="http://schemas.openxmlformats.org/spreadsheetml/2006/main">
  <threadedComment ref="G2" dT="2021-05-19T22:43:56.44" personId="{33EE1388-AF7C-6A48-ADD9-720D0B06BD29}" id="{68CD0CCD-FC47-F245-BD97-AEA4D74C76B0}">
    <text>2 methods (0 __init__)</text>
  </threadedComment>
  <threadedComment ref="F3" dT="2021-05-25T20:47:16.06" personId="{33EE1388-AF7C-6A48-ADD9-720D0B06BD29}" id="{02EDFE85-6AF1-7442-BDB3-3D7AB53313B4}">
    <text>1 override method and one to call to superclass method</text>
  </threadedComment>
  <threadedComment ref="G3" dT="2021-05-19T22:43:31.36" personId="{33EE1388-AF7C-6A48-ADD9-720D0B06BD29}" id="{4B052FC3-0993-5E4D-B619-C6DE2E0DB18C}">
    <text>8 methods + 18 instance attributes (no __init__ method) and 3 class attributes</text>
  </threadedComment>
  <threadedComment ref="F4" dT="2021-05-25T21:01:48.85" personId="{33EE1388-AF7C-6A48-ADD9-720D0B06BD29}" id="{9EBDC0E0-31E2-6743-AD33-F92F8F6471C8}">
    <text>1 override method and 1 method call to super class method!</text>
  </threadedComment>
  <threadedComment ref="G4" dT="2021-05-19T22:45:03.79" personId="{33EE1388-AF7C-6A48-ADD9-720D0B06BD29}" id="{A72FBE9A-EB61-BA4D-BBF5-CE2BD57C1ADB}">
    <text>4 class attributes + 10 methods (no __init__) and 24 instance attributes</text>
  </threadedComment>
  <threadedComment ref="F5" dT="2021-05-25T21:14:34.78" personId="{33EE1388-AF7C-6A48-ADD9-720D0B06BD29}" id="{1261D020-DAF3-974A-AF96-FEAB9FCCFD55}">
    <text>1 override method and 1 method call to super class method!</text>
  </threadedComment>
  <threadedComment ref="G5" dT="2021-05-20T09:28:08.36" personId="{33EE1388-AF7C-6A48-ADD9-720D0B06BD29}" id="{123F2274-18A0-AF40-A543-2D7C7E628B91}">
    <text>There are 3 methods in build_py
And 2 instance attributes</text>
  </threadedComment>
  <threadedComment ref="F6" dT="2021-05-25T21:50:49.25" personId="{33EE1388-AF7C-6A48-ADD9-720D0B06BD29}" id="{8C86A097-1802-954D-9276-FFB28DCF8449}">
    <text>1 override method and 1 method call to super class method and 2 attributes used from parent class!</text>
  </threadedComment>
  <threadedComment ref="G6" dT="2021-05-20T09:44:27.04" personId="{33EE1388-AF7C-6A48-ADD9-720D0B06BD29}" id="{23D082E5-6AD9-B54B-A004-E74A667A0B59}">
    <text>There are 4 class attributes and 10 methods in total and 24 instance attributes!</text>
  </threadedComment>
  <threadedComment ref="G93" dT="2021-05-20T11:52:45.82" personId="{33EE1388-AF7C-6A48-ADD9-720D0B06BD29}" id="{B6A664BE-13E9-1542-86B3-56E1DFA8EC4F}">
    <text>There are 10 methods and 17 attributes</text>
  </threadedComment>
  <threadedComment ref="G94" dT="2021-05-21T20:21:05.95" personId="{33EE1388-AF7C-6A48-ADD9-720D0B06BD29}" id="{14143D56-36F8-2B4F-958C-68F206B02F63}">
    <text>1 method and 4 attributes</text>
  </threadedComment>
  <threadedComment ref="G95" dT="2021-05-21T20:23:56.14" personId="{33EE1388-AF7C-6A48-ADD9-720D0B06BD29}" id="{7D0DE136-D35F-3148-A731-27237DE6AA3A}">
    <text>It has 1 method and 1 attributes!</text>
  </threadedComment>
  <threadedComment ref="G98" dT="2021-05-21T20:28:28.73" personId="{33EE1388-AF7C-6A48-ADD9-720D0B06BD29}" id="{EB446072-9446-0E4B-9E8B-EC39A64FF45B}">
    <text>1 method and 3 instance attributes</text>
  </threadedComment>
  <threadedComment ref="G99" dT="2021-05-21T20:28:28.73" personId="{33EE1388-AF7C-6A48-ADD9-720D0B06BD29}" id="{D9ECC4DF-71CC-6740-BFA8-B68DFCBFDF94}">
    <text>1 method and 3 instance attributes</text>
  </threadedComment>
  <threadedComment ref="G100" dT="2021-05-21T20:39:44.17" personId="{33EE1388-AF7C-6A48-ADD9-720D0B06BD29}" id="{D5F346D9-9C04-4849-96F6-17B894D2136E}">
    <text>3 methods and 2 attributes</text>
  </threadedComment>
  <threadedComment ref="G101" dT="2021-05-21T20:39:44.17" personId="{33EE1388-AF7C-6A48-ADD9-720D0B06BD29}" id="{840DC0FC-B969-524E-868B-FEC90C51FF4A}">
    <text>3 methods and 2 attributes</text>
  </threadedComment>
  <threadedComment ref="G102" dT="2021-05-27T16:14:51.82" personId="{33EE1388-AF7C-6A48-ADD9-720D0B06BD29}" id="{8748D166-31A3-7C46-9C4B-F7478EE94020}">
    <text>Parse: 13 methods and 16 instance attributes
Feature: 16 methods and 9 instance attributes
CCompiler: 5 methods and 19 instance attributes
Cache: 1 class attribute and 5 methods and 10 instance attributes
Disutils: 5 methods and 5 instance attributes
Config: 2 methods and 11 class attributes and 16 instance attributes</text>
  </threadedComment>
  <threadedComment ref="G103" dT="2021-05-27T19:37:35.08" personId="{33EE1388-AF7C-6A48-ADD9-720D0B06BD29}" id="{D2819FAE-6FBC-F348-B73F-CF4AC1EDB20F}">
    <text>1 instance attribute and 6 class methods</text>
  </threadedComment>
  <threadedComment ref="G104" dT="2021-05-27T19:37:35.08" personId="{33EE1388-AF7C-6A48-ADD9-720D0B06BD29}" id="{C1056194-6844-A346-AA6B-6FA549418308}">
    <text>1 instance attribute and 6 class methods</text>
  </threadedComment>
  <threadedComment ref="G105" dT="2021-05-27T19:37:35.08" personId="{33EE1388-AF7C-6A48-ADD9-720D0B06BD29}" id="{56B3761B-620F-6242-875B-9C09286472A2}">
    <text>1 instance attribute and 6 class methods</text>
  </threadedComment>
  <threadedComment ref="G106" dT="2021-05-27T19:37:35.08" personId="{33EE1388-AF7C-6A48-ADD9-720D0B06BD29}" id="{2E18CA29-AE28-364A-BDBA-C1DB6E1692B3}">
    <text>1 instance attribute and 6 class methods</text>
  </threadedComment>
  <threadedComment ref="G107" dT="2021-05-27T19:37:35.08" personId="{33EE1388-AF7C-6A48-ADD9-720D0B06BD29}" id="{FA20B4B3-D922-7943-A472-74B88DF3F087}">
    <text>1 instance attribute and 6 class methods</text>
  </threadedComment>
  <threadedComment ref="G108" dT="2021-05-27T19:50:52.85" personId="{33EE1388-AF7C-6A48-ADD9-720D0B06BD29}" id="{189CEC90-932F-4440-8B8E-E58A31962800}">
    <text>3 methods and 8 instance attributes!</text>
  </threadedComment>
  <threadedComment ref="G109" dT="2021-05-27T20:09:01.49" personId="{33EE1388-AF7C-6A48-ADD9-720D0B06BD29}" id="{A9291CDB-276E-FC43-B473-6757B2245113}">
    <text>1 method and 1 instance attribute</text>
  </threadedComment>
  <threadedComment ref="G110" dT="2021-05-27T20:15:44.50" personId="{33EE1388-AF7C-6A48-ADD9-720D0B06BD29}" id="{5842EC4F-AF1A-4244-8B2D-23C496BA03BD}">
    <text>3 methods and 2 instance attributes</text>
  </threadedComment>
  <threadedComment ref="G111" dT="2021-05-27T20:17:44.45" personId="{33EE1388-AF7C-6A48-ADD9-720D0B06BD29}" id="{4540D9CC-8DA4-FA45-8A5E-6A39B5558598}">
    <text>2 methods and 6 instance attributes and 2 class attributes</text>
  </threadedComment>
  <threadedComment ref="G112" dT="2021-05-27T20:15:44.50" personId="{33EE1388-AF7C-6A48-ADD9-720D0B06BD29}" id="{133C19E4-4257-034E-94E2-87E68533CDC8}">
    <text>3 methods and 2 instance attributes</text>
  </threadedComment>
  <threadedComment ref="G113" dT="2021-05-27T20:15:44.50" personId="{33EE1388-AF7C-6A48-ADD9-720D0B06BD29}" id="{E5823585-0FE4-4045-ABE8-3FC21E61AD41}">
    <text>3 methods and 2 instance attributes</text>
  </threadedComment>
  <threadedComment ref="G128" dT="2021-05-27T20:48:36.59" personId="{33EE1388-AF7C-6A48-ADD9-720D0B06BD29}" id="{89F8BFDE-59DB-2049-AA87-AEA501A4DF64}">
    <text>5 class attributes, 23 methods and 10 instance attributes</text>
  </threadedComment>
  <threadedComment ref="G129" dT="2021-05-27T20:48:36.59" personId="{33EE1388-AF7C-6A48-ADD9-720D0B06BD29}" id="{4D3A6E35-E6A0-5243-B99C-E0382BCF7BCF}">
    <text>5 class attributes, 23 methods and 10 instance attributes</text>
  </threadedComment>
  <threadedComment ref="G130" dT="2021-05-27T20:53:47.53" personId="{33EE1388-AF7C-6A48-ADD9-720D0B06BD29}" id="{9EC885DE-4482-A14D-9511-D5669037D086}">
    <text>4 class attributes, 2 methods and 2 instance attributes</text>
  </threadedComment>
  <threadedComment ref="G131" dT="2021-05-27T20:53:47.53" personId="{33EE1388-AF7C-6A48-ADD9-720D0B06BD29}" id="{561A2C51-CF58-6B47-AB92-513E684ABB83}">
    <text>4 class attributes, 2 methods and 2 instance attributes</text>
  </threadedComment>
  <threadedComment ref="G132" dT="2021-05-27T20:53:47.53" personId="{33EE1388-AF7C-6A48-ADD9-720D0B06BD29}" id="{FC3EED2C-F223-9145-97D3-33DBA4930E2A}">
    <text>4 class attributes, 2 methods and 2 instance attributes</text>
  </threadedComment>
  <threadedComment ref="G133" dT="2021-05-27T20:53:47.53" personId="{33EE1388-AF7C-6A48-ADD9-720D0B06BD29}" id="{A3C074B0-7DDB-6643-B3E4-601F44635087}">
    <text>4 class attributes, 2 methods and 2 instance attributes</text>
  </threadedComment>
  <threadedComment ref="G134" dT="2021-05-27T20:53:47.53" personId="{33EE1388-AF7C-6A48-ADD9-720D0B06BD29}" id="{2A8F888B-32EB-6B46-8C9A-D81D7E4E0FEB}">
    <text>4 class attributes, 2 methods and 2 instance attributes</text>
  </threadedComment>
  <threadedComment ref="G135" dT="2021-05-27T20:53:47.53" personId="{33EE1388-AF7C-6A48-ADD9-720D0B06BD29}" id="{D8B4915A-2A80-6147-B9BE-7BE31108CB8C}">
    <text>4 class attributes, 2 methods and 2 instance attributes</text>
  </threadedComment>
  <threadedComment ref="G136" dT="2021-05-27T20:53:47.53" personId="{33EE1388-AF7C-6A48-ADD9-720D0B06BD29}" id="{304EB792-F799-024A-9E06-9A4269D84B25}">
    <text>4 class attributes, 2 methods and 2 instance attributes</text>
  </threadedComment>
  <threadedComment ref="G137" dT="2021-05-27T20:48:36.59" personId="{33EE1388-AF7C-6A48-ADD9-720D0B06BD29}" id="{96391BBA-42D4-5740-9471-E9CC06B9AEEA}">
    <text>5 class attributes, 23 methods and 10 instance attributes</text>
  </threadedComment>
  <threadedComment ref="G138" dT="2021-05-27T20:48:36.59" personId="{33EE1388-AF7C-6A48-ADD9-720D0B06BD29}" id="{FC05D621-F04D-C940-9300-FA56E75A1B89}">
    <text>5 class attributes, 23 methods and 10 instance attributes</text>
  </threadedComment>
  <threadedComment ref="G139" dT="2021-05-28T19:15:18.51" personId="{33EE1388-AF7C-6A48-ADD9-720D0B06BD29}" id="{352BC959-7B4E-A849-B863-F18087B16A12}">
    <text>3 class attributes, 3 class methods and 1 instance attributes</text>
  </threadedComment>
  <threadedComment ref="G140" dT="2021-05-28T19:15:18.51" personId="{33EE1388-AF7C-6A48-ADD9-720D0B06BD29}" id="{959E675E-70C6-1F4F-BFCE-3491D56636F0}">
    <text>3 class attributes, 3 class methods and 1 instance attributes</text>
  </threadedComment>
  <threadedComment ref="G141" dT="2021-05-27T20:48:36.59" personId="{33EE1388-AF7C-6A48-ADD9-720D0B06BD29}" id="{1612ABA6-85FA-D140-93F3-16FC964608F0}">
    <text>5 class attributes, 23 methods and 10 instance attributes</text>
  </threadedComment>
  <threadedComment ref="G142" dT="2021-05-28T19:17:15.49" personId="{33EE1388-AF7C-6A48-ADD9-720D0B06BD29}" id="{171C58DE-C426-B042-A7E2-C3091AADA3C0}">
    <text>6 class attributes+ 2 methods + 3 instance attributes</text>
  </threadedComment>
  <threadedComment ref="G143" dT="2021-05-28T19:17:15.49" personId="{33EE1388-AF7C-6A48-ADD9-720D0B06BD29}" id="{480A2975-F275-1847-9B95-F03F44835842}">
    <text>6 class attributes+ 2 methods + 3 instance attributes</text>
  </threadedComment>
  <threadedComment ref="G144" dT="2021-05-28T19:20:33.98" personId="{33EE1388-AF7C-6A48-ADD9-720D0B06BD29}" id="{AC797981-5CAD-584C-AC9A-0C11C6B20303}">
    <text>1 class attributes and 1 class methods</text>
  </threadedComment>
  <threadedComment ref="G145" dT="2021-05-28T19:17:15.49" personId="{33EE1388-AF7C-6A48-ADD9-720D0B06BD29}" id="{1368D7BF-36B4-4044-9EB3-F0EA9D8F7EFC}">
    <text>6 class attributes+ 2 methods + 3 instance attributes</text>
  </threadedComment>
  <threadedComment ref="G146" dT="2021-05-28T19:22:16.52" personId="{33EE1388-AF7C-6A48-ADD9-720D0B06BD29}" id="{A08B1A30-62F3-144A-9257-2F5BCF0720EA}">
    <text>2 class attributes</text>
  </threadedComment>
  <threadedComment ref="G147" dT="2021-05-28T19:17:15.49" personId="{33EE1388-AF7C-6A48-ADD9-720D0B06BD29}" id="{E05D606A-F5E6-4642-8F43-8380ACAB3460}">
    <text>6 class attributes+ 2 methods + 3 instance attributes</text>
  </threadedComment>
  <threadedComment ref="G148" dT="2021-05-28T19:23:53.98" personId="{33EE1388-AF7C-6A48-ADD9-720D0B06BD29}" id="{B6406628-EC91-7740-984B-703864960180}">
    <text>3 class attributes</text>
  </threadedComment>
  <threadedComment ref="G149" dT="2021-05-28T19:23:53.98" personId="{33EE1388-AF7C-6A48-ADD9-720D0B06BD29}" id="{0CF79ECC-09B1-054F-A6ED-97DC3DE1A2E3}">
    <text>3 class attributes</text>
  </threadedComment>
  <threadedComment ref="G150" dT="2021-05-28T19:32:39.33" personId="{33EE1388-AF7C-6A48-ADD9-720D0B06BD29}" id="{1467FD80-1FD2-DD46-B9B9-6BFF59F73020}">
    <text>1 methods and 1 class attributes and 1 index attributes</text>
  </threadedComment>
  <threadedComment ref="G151" dT="2021-05-28T19:23:53.98" personId="{33EE1388-AF7C-6A48-ADD9-720D0B06BD29}" id="{9102AE9A-33BF-2F43-B322-403F89CAD21E}">
    <text>3 class attributes</text>
  </threadedComment>
  <threadedComment ref="G152" dT="2021-05-28T19:36:22.44" personId="{33EE1388-AF7C-6A48-ADD9-720D0B06BD29}" id="{36783F84-2C35-4644-92F9-E3B7E626BCCC}">
    <text>4 class attributes!</text>
  </threadedComment>
  <threadedComment ref="G153" dT="2021-05-27T20:48:36.59" personId="{33EE1388-AF7C-6A48-ADD9-720D0B06BD29}" id="{9AA35899-B4EC-B845-9F25-66C0A7CAD728}">
    <text>5 class attributes, 23 methods and 10 instance attributes</text>
  </threadedComment>
  <threadedComment ref="G154" dT="2021-05-27T20:48:36.59" personId="{33EE1388-AF7C-6A48-ADD9-720D0B06BD29}" id="{91F76F5C-7861-3045-95AC-28C8470E4D98}">
    <text>5 class attributes, 23 methods and 10 instance attributes</text>
  </threadedComment>
  <threadedComment ref="G155" dT="2021-05-27T20:48:36.59" personId="{33EE1388-AF7C-6A48-ADD9-720D0B06BD29}" id="{8E4ED7E8-3DFE-F24D-B878-85BCB5A0FF22}">
    <text>5 class attributes, 23 methods and 10 instance attributes</text>
  </threadedComment>
  <threadedComment ref="G156" dT="2021-05-29T14:09:46.07" personId="{33EE1388-AF7C-6A48-ADD9-720D0B06BD29}" id="{B316D6B9-9B86-5646-B6D8-FFC2F8627223}">
    <text>Class lapack_opt_info: 3 class attributes and 10 methods
Class _ip64_opt_info_mixin: 2 class attributes and 1 method</text>
  </threadedComment>
  <threadedComment ref="G157" dT="2021-05-29T14:13:49.93" personId="{33EE1388-AF7C-6A48-ADD9-720D0B06BD29}" id="{2BE969AE-07C7-4F41-8B00-71757ADFBBE3}">
    <text>1 class method and 3 class attributes</text>
  </threadedComment>
  <threadedComment ref="G158" dT="2021-05-29T14:13:49.93" personId="{33EE1388-AF7C-6A48-ADD9-720D0B06BD29}" id="{C49B428B-4856-9542-8690-652FAA793A9F}">
    <text>1 class method and 3 class attributes</text>
  </threadedComment>
  <threadedComment ref="G159" dT="2021-05-27T20:48:36.59" personId="{33EE1388-AF7C-6A48-ADD9-720D0B06BD29}" id="{1323D47D-2D2D-4D4C-9A97-0B972CD360AE}">
    <text>5 class attributes, 23 methods and 10 instance attributes</text>
  </threadedComment>
  <threadedComment ref="G160" dT="2021-05-29T14:20:51.51" personId="{33EE1388-AF7C-6A48-ADD9-720D0B06BD29}" id="{176AC5FF-616D-4542-9EA3-138EC9B12555}">
    <text>Class _ilp64_opt_info_mixin: 2 class attributes and 1 class method
Class blas_opt_info: 3 class attributes and 9 class methods</text>
  </threadedComment>
  <threadedComment ref="G161" dT="2021-05-29T14:19:30.83" personId="{33EE1388-AF7C-6A48-ADD9-720D0B06BD29}" id="{F79795C6-9965-3547-872B-FA60642C484B}">
    <text>3 class attributes and 1 class method</text>
  </threadedComment>
  <threadedComment ref="G162" dT="2021-05-29T14:19:30.83" personId="{33EE1388-AF7C-6A48-ADD9-720D0B06BD29}" id="{126CB3C2-729A-E647-B88A-D6360651F048}">
    <text>3 class attributes and 1 class method</text>
  </threadedComment>
  <threadedComment ref="G163" dT="2021-05-27T20:48:36.59" personId="{33EE1388-AF7C-6A48-ADD9-720D0B06BD29}" id="{D56B7797-381F-F241-A793-5D28AFA94F0B}">
    <text>5 class attributes, 23 methods and 10 instance attributes</text>
  </threadedComment>
  <threadedComment ref="G164" dT="2021-05-27T20:48:36.59" personId="{33EE1388-AF7C-6A48-ADD9-720D0B06BD29}" id="{60ECA2F3-0724-9A4A-8FD0-83FA34403267}">
    <text>5 class attributes, 23 methods and 10 instance attributes</text>
  </threadedComment>
  <threadedComment ref="G165" dT="2021-05-29T14:25:11.61" personId="{33EE1388-AF7C-6A48-ADD9-720D0B06BD29}" id="{DEE32532-25CD-1F42-B96E-48812A96BEA9}">
    <text>4 class attributes and 2 class methods</text>
  </threadedComment>
  <threadedComment ref="G166" dT="2021-05-29T14:30:57.30" personId="{33EE1388-AF7C-6A48-ADD9-720D0B06BD29}" id="{FA64AA10-B536-704D-9AE0-13AC8607383F}">
    <text>5 class attributes and 6 methods and 4 class instance attributes</text>
  </threadedComment>
  <threadedComment ref="G167" dT="2021-05-29T14:39:59.12" personId="{33EE1388-AF7C-6A48-ADD9-720D0B06BD29}" id="{E2A570D1-9DD0-4D45-AAA5-78EF2CED0FE7}">
    <text>Class attributes</text>
  </threadedComment>
  <threadedComment ref="G168" dT="2021-05-29T14:30:57.30" personId="{33EE1388-AF7C-6A48-ADD9-720D0B06BD29}" id="{19303385-A3C6-C740-B29B-B57450EE48C0}">
    <text>5 class attributes and 6 methods and 4 class instance attributes</text>
  </threadedComment>
  <threadedComment ref="G169" dT="2021-05-29T14:38:38.64" personId="{33EE1388-AF7C-6A48-ADD9-720D0B06BD29}" id="{397A8FC6-1C7C-884E-AD1C-399D2E74898D}">
    <text>5 class attributes and 1 class methods</text>
  </threadedComment>
  <threadedComment ref="G170" dT="2021-05-29T14:38:38.64" personId="{33EE1388-AF7C-6A48-ADD9-720D0B06BD29}" id="{A785DA93-605B-674C-9AB4-4ABBE693B3E3}">
    <text>5 class attributes and 1 class methods</text>
  </threadedComment>
  <threadedComment ref="G171" dT="2021-05-29T14:44:54.43" personId="{33EE1388-AF7C-6A48-ADD9-720D0B06BD29}" id="{EC027B49-B2AD-214D-B7AB-B7A85EABF7C7}">
    <text>Class openblas_ilp64_lapack_info: 1 class attributes and 1 class methods, 
Class openblas64__info: 5 class attributes</text>
  </threadedComment>
  <threadedComment ref="G172" dT="2021-05-29T14:25:11.61" personId="{33EE1388-AF7C-6A48-ADD9-720D0B06BD29}" id="{EFEED54E-7893-2A49-A263-08EBD9C4D539}">
    <text>4 class attributes and 2 class methods</text>
  </threadedComment>
  <threadedComment ref="G173" dT="2021-05-27T20:48:36.59" personId="{33EE1388-AF7C-6A48-ADD9-720D0B06BD29}" id="{D11243BB-DEBB-AE4B-978E-C25535199408}">
    <text>5 class attributes, 23 methods and 10 instance attributes</text>
  </threadedComment>
  <threadedComment ref="G174" dT="2021-05-27T20:48:36.59" personId="{33EE1388-AF7C-6A48-ADD9-720D0B06BD29}" id="{C4CD0291-73A1-8140-986C-20EDDED72EBC}">
    <text>5 class attributes, 23 methods and 10 instance attributes</text>
  </threadedComment>
  <threadedComment ref="G175" dT="2021-05-27T20:48:36.59" personId="{33EE1388-AF7C-6A48-ADD9-720D0B06BD29}" id="{AE635231-2BAA-864A-A959-0FEC0516450C}">
    <text>5 class attributes, 23 methods and 10 instance attributes</text>
  </threadedComment>
  <threadedComment ref="G176" dT="2021-05-27T20:48:36.59" personId="{33EE1388-AF7C-6A48-ADD9-720D0B06BD29}" id="{A97F991F-E605-3341-98C3-FB8213985F29}">
    <text>5 class attributes, 23 methods and 10 instance attributes</text>
  </threadedComment>
  <threadedComment ref="G177" dT="2021-05-27T20:48:36.59" personId="{33EE1388-AF7C-6A48-ADD9-720D0B06BD29}" id="{9D1C8DE0-A0B6-3640-8E47-B4755F6849F1}">
    <text>5 class attributes, 23 methods and 10 instance attributes</text>
  </threadedComment>
  <threadedComment ref="G178" dT="2021-05-29T14:51:02.77" personId="{33EE1388-AF7C-6A48-ADD9-720D0B06BD29}" id="{4CC3B149-3528-E941-8B72-D228525A0CDF}">
    <text>3 class attributes and 2 class methods</text>
  </threadedComment>
  <threadedComment ref="G179" dT="2021-05-29T14:51:02.77" personId="{33EE1388-AF7C-6A48-ADD9-720D0B06BD29}" id="{9C124CC5-AA83-4948-935E-47D82D50CBCE}">
    <text>3 class attributes and 2 class methods</text>
  </threadedComment>
  <threadedComment ref="G180" dT="2021-05-29T14:51:02.77" personId="{33EE1388-AF7C-6A48-ADD9-720D0B06BD29}" id="{B9914B2A-A702-AC46-82FC-345196FE4903}">
    <text>3 class attributes and 2 class methods</text>
  </threadedComment>
  <threadedComment ref="G181" dT="2021-05-27T20:48:36.59" personId="{33EE1388-AF7C-6A48-ADD9-720D0B06BD29}" id="{46864E4A-CF98-6140-BB1F-96BF7DF6C35C}">
    <text>5 class attributes, 23 methods and 10 instance attributes</text>
  </threadedComment>
  <threadedComment ref="G182" dT="2021-05-27T20:48:36.59" personId="{33EE1388-AF7C-6A48-ADD9-720D0B06BD29}" id="{834841BF-DEDD-8E4F-8082-B75B6A4B3855}">
    <text>5 class attributes, 23 methods and 10 instance attributes</text>
  </threadedComment>
  <threadedComment ref="G183" dT="2021-05-27T20:48:36.59" personId="{33EE1388-AF7C-6A48-ADD9-720D0B06BD29}" id="{BD3E5A17-3400-BA4E-987C-6138C0096F65}">
    <text>5 class attributes, 23 methods and 10 instance attributes</text>
  </threadedComment>
  <threadedComment ref="G184" dT="2021-05-27T20:48:36.59" personId="{33EE1388-AF7C-6A48-ADD9-720D0B06BD29}" id="{CA61EFBD-08C6-BF42-9D34-A3094C0A3D25}">
    <text>5 class attributes, 23 methods and 10 instance attributes</text>
  </threadedComment>
  <threadedComment ref="G185" dT="2021-05-27T20:48:36.59" personId="{33EE1388-AF7C-6A48-ADD9-720D0B06BD29}" id="{13859169-EBBE-414C-A3F4-D13330FB25CD}">
    <text>5 class attributes, 23 methods and 10 instance attributes</text>
  </threadedComment>
  <threadedComment ref="G186" dT="2021-05-29T14:56:25.76" personId="{33EE1388-AF7C-6A48-ADD9-720D0B06BD29}" id="{81A090C1-AE79-0A40-9A12-B14E53C4BB90}">
    <text>8 class attributes, 3 class methods and 1 class instance attributes</text>
  </threadedComment>
  <threadedComment ref="G187" dT="2021-05-29T14:56:25.76" personId="{33EE1388-AF7C-6A48-ADD9-720D0B06BD29}" id="{E51F64BD-40FD-214B-88CA-71AFF26FC1B5}">
    <text>8 class attributes, 3 class methods and 1 class instance attributes</text>
  </threadedComment>
  <threadedComment ref="G188" dT="2021-05-29T14:56:25.76" personId="{33EE1388-AF7C-6A48-ADD9-720D0B06BD29}" id="{7D81C995-F7F8-F742-B2AD-235BD5C93A63}">
    <text>8 class attributes, 3 class methods and 1 class instance attributes</text>
  </threadedComment>
  <threadedComment ref="G189" dT="2021-05-29T14:56:25.76" personId="{33EE1388-AF7C-6A48-ADD9-720D0B06BD29}" id="{BAEC88E5-973C-6346-A7DB-22C386DAEB64}">
    <text>8 class attributes, 3 class methods and 1 class instance attributes</text>
  </threadedComment>
  <threadedComment ref="G190" dT="2021-05-29T14:56:25.76" personId="{33EE1388-AF7C-6A48-ADD9-720D0B06BD29}" id="{5C5BEEA9-551D-D740-B878-548EF6FB624B}">
    <text>8 class attributes, 3 class methods and 1 class instance attributes</text>
  </threadedComment>
  <threadedComment ref="G191" dT="2021-05-29T14:56:25.76" personId="{33EE1388-AF7C-6A48-ADD9-720D0B06BD29}" id="{7B582F5C-3435-3940-B5B6-AD960FD595E6}">
    <text>8 class attributes, 3 class methods and 1 class instance attributes</text>
  </threadedComment>
  <threadedComment ref="G192" dT="2021-05-29T14:56:25.76" personId="{33EE1388-AF7C-6A48-ADD9-720D0B06BD29}" id="{32C78F6E-55BF-5B43-905B-8DA80D812C8A}">
    <text>8 class attributes, 3 class methods and 1 class instance attributes</text>
  </threadedComment>
  <threadedComment ref="G193" dT="2021-05-29T14:56:25.76" personId="{33EE1388-AF7C-6A48-ADD9-720D0B06BD29}" id="{A4925B3E-0312-1146-A648-52552597F41F}">
    <text>8 class attributes, 3 class methods and 1 class instance attributes</text>
  </threadedComment>
  <threadedComment ref="G194" dT="2021-05-29T14:56:25.76" personId="{33EE1388-AF7C-6A48-ADD9-720D0B06BD29}" id="{F17A388A-EC68-CD42-A8A4-DAE71044AD8E}">
    <text>8 class attributes, 3 class methods and 1 class instance attributes</text>
  </threadedComment>
  <threadedComment ref="G195" dT="2021-05-29T14:56:25.76" personId="{33EE1388-AF7C-6A48-ADD9-720D0B06BD29}" id="{45D50600-1571-7F4D-AF47-085F8108EC69}">
    <text>8 class attributes, 3 class methods and 1 class instance attributes</text>
  </threadedComment>
  <threadedComment ref="G196" dT="2021-05-27T20:48:36.59" personId="{33EE1388-AF7C-6A48-ADD9-720D0B06BD29}" id="{36C89A7F-5228-7945-AE27-248C78BC6D8D}">
    <text>5 class attributes, 23 methods and 10 instance attributes</text>
  </threadedComment>
  <threadedComment ref="G197" dT="2021-05-27T20:48:36.59" personId="{33EE1388-AF7C-6A48-ADD9-720D0B06BD29}" id="{7E622A0F-EDFF-B640-9427-A9FF5D3189DC}">
    <text>5 class attributes, 23 methods and 10 instance attributes</text>
  </threadedComment>
  <threadedComment ref="G198" dT="2021-05-29T20:29:18.88" personId="{33EE1388-AF7C-6A48-ADD9-720D0B06BD29}" id="{254B9A5B-1C17-D740-8C68-4AC19210003E}">
    <text>32 class attributes, 12 instance attributes and 34 class methods</text>
  </threadedComment>
  <threadedComment ref="G199" dT="2021-05-29T20:29:18.88" personId="{33EE1388-AF7C-6A48-ADD9-720D0B06BD29}" id="{99572A4D-0CF0-9647-955B-D1C5A97B3DB6}">
    <text>32 class attributes, 12 instance attributes and 34 class methods</text>
  </threadedComment>
  <threadedComment ref="G200" dT="2021-05-29T20:29:18.88" personId="{33EE1388-AF7C-6A48-ADD9-720D0B06BD29}" id="{2DEAE11B-503C-2949-946C-61E69853BB42}">
    <text>32 class attributes, 12 instance attributes and 34 class methods</text>
  </threadedComment>
  <threadedComment ref="G201" dT="2021-05-29T20:29:18.88" personId="{33EE1388-AF7C-6A48-ADD9-720D0B06BD29}" id="{762E2632-B8BE-8B49-BC4C-DBF6A6AF1E51}">
    <text>32 class attributes, 12 instance attributes and 34 class methods</text>
  </threadedComment>
  <threadedComment ref="G202" dT="2021-05-29T20:29:18.88" personId="{33EE1388-AF7C-6A48-ADD9-720D0B06BD29}" id="{DAFA6B70-C476-514D-B609-3C11F54A5A27}">
    <text>32 class attributes, 12 instance attributes and 34 class methods</text>
  </threadedComment>
  <threadedComment ref="G203" dT="2021-05-29T20:29:18.88" personId="{33EE1388-AF7C-6A48-ADD9-720D0B06BD29}" id="{015A48AB-F5CF-5D4A-85BA-90FAA12715E3}">
    <text>32 class attributes, 12 instance attributes and 34 class methods</text>
  </threadedComment>
  <threadedComment ref="G204" dT="2021-05-29T22:46:27.24" personId="{33EE1388-AF7C-6A48-ADD9-720D0B06BD29}" id="{68F51F1C-4439-CA43-AC45-98460A7A724A}">
    <text>7 class attributes and 11 class methods and 4 class instance attributes</text>
  </threadedComment>
  <threadedComment ref="G205" dT="2021-05-29T20:29:18.88" personId="{33EE1388-AF7C-6A48-ADD9-720D0B06BD29}" id="{4FE5F451-704A-D044-90C5-36A49B3A45C3}">
    <text>32 class attributes, 12 instance attributes and 34 class methods</text>
  </threadedComment>
  <threadedComment ref="G206" dT="2021-05-29T20:29:18.88" personId="{33EE1388-AF7C-6A48-ADD9-720D0B06BD29}" id="{1DC25554-1481-504E-A068-E49C7FAD7FD6}">
    <text>32 class attributes, 12 instance attributes and 34 class methods</text>
  </threadedComment>
  <threadedComment ref="G207" dT="2021-05-29T20:29:18.88" personId="{33EE1388-AF7C-6A48-ADD9-720D0B06BD29}" id="{83DD25E9-FD2B-F54A-A019-B7FE9C4B62A1}">
    <text>32 class attributes, 12 instance attributes and 34 class methods</text>
  </threadedComment>
  <threadedComment ref="G208" dT="2021-06-01T14:20:11.64" personId="{33EE1388-AF7C-6A48-ADD9-720D0B06BD29}" id="{AD2EC75D-9089-0546-A6CA-E4C06DB56EDC}">
    <text>2 methods and 1 instance attribute</text>
  </threadedComment>
  <threadedComment ref="G209" dT="2021-06-01T17:59:58.96" personId="{33EE1388-AF7C-6A48-ADD9-720D0B06BD29}" id="{8B351CBB-793B-9740-8E29-4C424B3731D3}">
    <text>9 class attributes and 5 class methods</text>
  </threadedComment>
  <threadedComment ref="G210" dT="2021-06-01T17:59:58.96" personId="{33EE1388-AF7C-6A48-ADD9-720D0B06BD29}" id="{017431E2-DD8C-CE41-B0F5-57BD4F8AE937}">
    <text>9 class attributes and 5 class methods</text>
  </threadedComment>
  <threadedComment ref="G211" dT="2021-06-01T14:20:11.64" personId="{33EE1388-AF7C-6A48-ADD9-720D0B06BD29}" id="{A90D2C65-3175-F74A-87D6-8443D0DEE32D}">
    <text>2 methods and 1 instance attribute</text>
  </threadedComment>
  <threadedComment ref="G212" dT="2021-06-01T18:02:18.98" personId="{33EE1388-AF7C-6A48-ADD9-720D0B06BD29}" id="{05280AC0-FE7B-5A47-AD02-FE372FB3AB5C}">
    <text>7 methods and 9 instance attributes</text>
  </threadedComment>
  <threadedComment ref="G213" dT="2021-06-01T18:02:18.98" personId="{33EE1388-AF7C-6A48-ADD9-720D0B06BD29}" id="{D6840F9E-DCD0-3B4F-9863-15074C65ACE4}">
    <text>7 methods and 9 instance attributes</text>
  </threadedComment>
  <threadedComment ref="G214" dT="2021-05-29T20:29:18.88" personId="{33EE1388-AF7C-6A48-ADD9-720D0B06BD29}" id="{3C77439B-EAB9-4045-8AF0-3288EF41B1B8}">
    <text>32 class attributes, 12 instance attributes and 34 class methods</text>
  </threadedComment>
  <threadedComment ref="G215" dT="2021-05-29T20:29:18.88" personId="{33EE1388-AF7C-6A48-ADD9-720D0B06BD29}" id="{0584BCBA-5821-9544-85F9-1AE90C44FC28}">
    <text>32 class attributes, 12 instance attributes and 34 class methods</text>
  </threadedComment>
  <threadedComment ref="G216" dT="2021-05-29T20:29:18.88" personId="{33EE1388-AF7C-6A48-ADD9-720D0B06BD29}" id="{7BC9194B-B1DA-3F4B-A640-50375510FBAE}">
    <text>32 class attributes, 12 instance attributes and 34 class methods</text>
  </threadedComment>
  <threadedComment ref="G217" dT="2021-06-01T19:38:00.79" personId="{33EE1388-AF7C-6A48-ADD9-720D0B06BD29}" id="{3BA1B84E-9DF9-874A-B00B-0D0B40D19636}">
    <text>4 methods and 1 class attributes</text>
  </threadedComment>
  <threadedComment ref="G218" dT="2021-06-01T19:38:00.79" personId="{33EE1388-AF7C-6A48-ADD9-720D0B06BD29}" id="{073FC31C-0A28-BE41-BDA2-5F0C77682660}">
    <text>4 methods and 1 class attributes</text>
  </threadedComment>
  <threadedComment ref="G219" dT="2021-05-29T20:29:18.88" personId="{33EE1388-AF7C-6A48-ADD9-720D0B06BD29}" id="{6435642D-5894-EF43-88B0-D53A516AE6C0}">
    <text>32 class attributes, 12 instance attributes and 34 class methods</text>
  </threadedComment>
  <threadedComment ref="G220" dT="2021-05-29T20:29:18.88" personId="{33EE1388-AF7C-6A48-ADD9-720D0B06BD29}" id="{793609E1-CEFD-AE4D-87F4-576673583998}">
    <text>32 class attributes, 12 instance attributes and 34 class methods</text>
  </threadedComment>
  <threadedComment ref="G221" dT="2021-05-29T20:29:18.88" personId="{33EE1388-AF7C-6A48-ADD9-720D0B06BD29}" id="{C5B735AF-9331-4F47-B3EC-062226CDE9F1}">
    <text>32 class attributes, 12 instance attributes and 34 class methods</text>
  </threadedComment>
  <threadedComment ref="G222" dT="2021-05-29T20:29:18.88" personId="{33EE1388-AF7C-6A48-ADD9-720D0B06BD29}" id="{E887B2E8-233F-724E-964B-3D2EDD2C6AFB}">
    <text>32 class attributes, 12 instance attributes and 34 class methods</text>
  </threadedComment>
  <threadedComment ref="G223" dT="2021-05-29T20:29:18.88" personId="{33EE1388-AF7C-6A48-ADD9-720D0B06BD29}" id="{19B73DB6-C93D-1444-81EA-EEAE225CD5D7}">
    <text>32 class attributes, 12 instance attributes and 34 class methods</text>
  </threadedComment>
  <threadedComment ref="G224" dT="2021-05-29T20:29:18.88" personId="{33EE1388-AF7C-6A48-ADD9-720D0B06BD29}" id="{162A60CD-CDAB-B048-9A5A-4209045986E9}">
    <text>32 class attributes, 12 instance attributes and 34 class methods</text>
  </threadedComment>
  <threadedComment ref="G225" dT="2021-06-01T19:49:56.76" personId="{33EE1388-AF7C-6A48-ADD9-720D0B06BD29}" id="{5167A7FD-14A4-8044-828E-0F9E320AD24D}">
    <text>12 class methods, 10 class attributes and 5 instance attributes</text>
  </threadedComment>
  <threadedComment ref="G226" dT="2021-06-01T21:37:11.63" personId="{33EE1388-AF7C-6A48-ADD9-720D0B06BD29}" id="{75357D4D-7AFB-5742-8CDC-36ECC7D993CA}">
    <text>13 class methods and 2 instance attributes</text>
  </threadedComment>
  <threadedComment ref="G227" dT="2021-06-01T21:42:35.95" personId="{33EE1388-AF7C-6A48-ADD9-720D0B06BD29}" id="{81FC521F-CB9F-774B-82B3-1121D774C61D}">
    <text>2 class methods and 1 instance attributes</text>
  </threadedComment>
  <threadedComment ref="G228" dT="2021-06-01T21:42:35.95" personId="{33EE1388-AF7C-6A48-ADD9-720D0B06BD29}" id="{7202FAF0-C92C-EA48-884E-B377317F9756}">
    <text>2 class methods and 1 instance attributes</text>
  </threadedComment>
  <threadedComment ref="G229" dT="2021-06-01T21:45:33.67" personId="{33EE1388-AF7C-6A48-ADD9-720D0B06BD29}" id="{7668235F-576E-854B-9734-96F2D80BBD13}">
    <text>3 class methods and 2 class attributes and 4 instance attributes</text>
  </threadedComment>
  <threadedComment ref="G230" dT="2021-06-01T21:45:33.67" personId="{33EE1388-AF7C-6A48-ADD9-720D0B06BD29}" id="{354B763F-399B-444A-8229-A56DC4BF1D62}">
    <text>3 class methods and 2 class attributes and 4 instance attributes</text>
  </threadedComment>
  <threadedComment ref="G231" dT="2021-05-27T20:48:36.59" personId="{33EE1388-AF7C-6A48-ADD9-720D0B06BD29}" id="{83405895-CA13-EC4A-9E01-F39A96C4E429}">
    <text>5 class attributes, 23 methods and 10 instance attributes</text>
  </threadedComment>
  <threadedComment ref="G232" dT="2021-06-01T22:02:18.99" personId="{33EE1388-AF7C-6A48-ADD9-720D0B06BD29}" id="{7987399C-FD73-0A40-A8AA-75BE3759F9B3}">
    <text>2 class methods and 1 instance attribute</text>
  </threadedComment>
  <threadedComment ref="G233" dT="2021-06-01T22:04:50.03" personId="{33EE1388-AF7C-6A48-ADD9-720D0B06BD29}" id="{33C070AF-0334-2A4E-BFEC-88AAFFF49CF3}">
    <text>5 class methods and 1 instance attribute</text>
  </threadedComment>
  <threadedComment ref="G234" dT="2021-06-01T22:16:46.85" personId="{33EE1388-AF7C-6A48-ADD9-720D0B06BD29}" id="{C51A2AB7-F1A1-514D-8C1F-81E84F6AD4D8}">
    <text>1 class attribute and 3 class methods and 3 instance attributes</text>
  </threadedComment>
  <threadedComment ref="G235" dT="2021-06-01T22:20:23.86" personId="{33EE1388-AF7C-6A48-ADD9-720D0B06BD29}" id="{B0223CA2-4FDB-6249-890F-2956EED26820}">
    <text>9 class methods and 2 instance attributes</text>
  </threadedComment>
  <threadedComment ref="G237" dT="2021-06-01T22:24:16.15" personId="{33EE1388-AF7C-6A48-ADD9-720D0B06BD29}" id="{DD84F6D5-F790-794A-AC1F-9C70D3472EA5}">
    <text>2 class methods and 3 instance attributes</text>
  </threadedComment>
  <threadedComment ref="G238" dT="2021-06-01T22:24:16.15" personId="{33EE1388-AF7C-6A48-ADD9-720D0B06BD29}" id="{635324AA-C920-2C42-A8AC-1905B104B4EA}">
    <text>2 class methods and 3 instance attributes</text>
  </threadedComment>
  <threadedComment ref="G239" dT="2021-06-01T22:24:16.15" personId="{33EE1388-AF7C-6A48-ADD9-720D0B06BD29}" id="{B377000E-AE59-6449-AD7C-A53A163130C3}">
    <text>2 class methods and 3 instance attributes</text>
  </threadedComment>
  <threadedComment ref="G240" dT="2021-06-01T23:14:26.51" personId="{33EE1388-AF7C-6A48-ADD9-720D0B06BD29}" id="{778F19C4-769A-4D43-978F-560012A0AAB4}">
    <text>6 class attributes, 18 instance attributes and 97 class methods</text>
  </threadedComment>
  <threadedComment ref="G241" dT="2021-06-01T23:14:26.51" personId="{33EE1388-AF7C-6A48-ADD9-720D0B06BD29}" id="{4347C060-281D-AD46-B596-DFA94597D4D7}">
    <text>6 class attributes, 18 instance attributes and 97 class methods</text>
  </threadedComment>
  <threadedComment ref="G242" dT="2021-06-01T22:24:16.15" personId="{33EE1388-AF7C-6A48-ADD9-720D0B06BD29}" id="{C6CCE6B0-FA96-9F45-AAAA-B43795989434}">
    <text>2 class methods and 3 instance attributes</text>
  </threadedComment>
  <threadedComment ref="G243" dT="2021-06-01T21:56:50.50" personId="{33EE1388-AF7C-6A48-ADD9-720D0B06BD29}" id="{2B947401-0628-3243-9431-85E2A5B9DC61}">
    <text>3 class methods and 2 class attributes</text>
  </threadedComment>
  <threadedComment ref="G244" dT="2021-06-01T21:56:50.50" personId="{33EE1388-AF7C-6A48-ADD9-720D0B06BD29}" id="{FEB46714-1521-1C4F-AECF-E88680E1C608}">
    <text>3 class methods and 2 class attributes</text>
  </threadedComment>
  <threadedComment ref="G245" dT="2021-06-01T21:56:50.50" personId="{33EE1388-AF7C-6A48-ADD9-720D0B06BD29}" id="{12017DD9-0B7F-2D47-9BFA-DA15E5DB0AF7}">
    <text>3 class methods and 2 class attributes</text>
  </threadedComment>
  <threadedComment ref="G246" dT="2021-06-01T21:56:50.50" personId="{33EE1388-AF7C-6A48-ADD9-720D0B06BD29}" id="{0E39711A-0B8C-E34F-8EB4-977ECFA3FCFB}">
    <text>3 class methods and 2 class attributes</text>
  </threadedComment>
  <threadedComment ref="G247" dT="2021-06-01T21:45:33.67" personId="{33EE1388-AF7C-6A48-ADD9-720D0B06BD29}" id="{498F62DF-A773-F74C-A2AF-4255FCB3398E}">
    <text>3 class methods and 2 class attributes and 4 instance attributes</text>
  </threadedComment>
  <threadedComment ref="G248" dT="2021-06-01T21:54:45.72" personId="{33EE1388-AF7C-6A48-ADD9-720D0B06BD29}" id="{A6199CE5-7114-C747-A3D7-5C6E6802145B}">
    <text>2 class methods and 1 class attribute</text>
  </threadedComment>
  <threadedComment ref="G249" dT="2021-06-01T23:14:26.51" personId="{33EE1388-AF7C-6A48-ADD9-720D0B06BD29}" id="{85B691D3-D0B9-FA41-8516-A42F6C072003}">
    <text>6 class attributes, 18 instance attributes and 97 class methods</text>
  </threadedComment>
  <threadedComment ref="G250" dT="2021-06-02T12:06:28.69" personId="{33EE1388-AF7C-6A48-ADD9-720D0B06BD29}" id="{519DF5F0-C4E5-F946-BA93-4FE59A5B9483}">
    <text xml:space="preserve">50 class methods with self, 8 class methods with cos, 6 class attributes, 7 instance attributes with self, 2 instance attributes with cls. </text>
  </threadedComment>
  <threadedComment ref="G251" dT="2021-06-02T12:06:28.69" personId="{33EE1388-AF7C-6A48-ADD9-720D0B06BD29}" id="{D02AAFE6-8028-3044-BBBA-B9743E07A5CF}">
    <text xml:space="preserve">50 class methods with self, 8 class methods with cos, 6 class attributes, 7 instance attributes with self, 2 instance attributes with cls. </text>
  </threadedComment>
  <threadedComment ref="G252" dT="2021-06-02T12:06:28.69" personId="{33EE1388-AF7C-6A48-ADD9-720D0B06BD29}" id="{354D7D0B-5BA1-034C-9200-23698A5CEAFE}">
    <text xml:space="preserve">50 class methods with self, 8 class methods with cos, 6 class attributes, 7 instance attributes with self, 2 instance attributes with cls. </text>
  </threadedComment>
  <threadedComment ref="G253" dT="2021-06-02T12:06:28.69" personId="{33EE1388-AF7C-6A48-ADD9-720D0B06BD29}" id="{03183EA1-4DA0-BF4D-8CF9-7A99E9B534D5}">
    <text xml:space="preserve">50 class methods with self, 8 class methods with cos, 6 class attributes, 7 instance attributes with self, 2 instance attributes with cls. </text>
  </threadedComment>
  <threadedComment ref="G254" dT="2021-06-02T12:06:28.69" personId="{33EE1388-AF7C-6A48-ADD9-720D0B06BD29}" id="{42B680DA-3FED-5C40-95DD-FC1486C73E64}">
    <text xml:space="preserve">50 class methods with self, 8 class methods with cos, 6 class attributes, 7 instance attributes with self, 2 instance attributes with cls. </text>
  </threadedComment>
  <threadedComment ref="G255" dT="2021-06-02T12:06:28.69" personId="{33EE1388-AF7C-6A48-ADD9-720D0B06BD29}" id="{B3D8200F-7495-A14A-BBB3-129D114A0EC4}">
    <text xml:space="preserve">50 class methods with self, 8 class methods with cos, 6 class attributes, 7 instance attributes with self, 2 instance attributes with cls. </text>
  </threadedComment>
  <threadedComment ref="G256" dT="2021-06-02T12:57:37.44" personId="{33EE1388-AF7C-6A48-ADD9-720D0B06BD29}" id="{68603A09-EF38-3641-8129-8AA49B4BBC0C}">
    <text>1 class method with cls and 1 class attribute with cls</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CF582-2D25-8649-A422-286EEB86AD31}">
  <sheetPr filterMode="1"/>
  <dimension ref="A1:L697"/>
  <sheetViews>
    <sheetView zoomScale="111" zoomScaleNormal="110" workbookViewId="0">
      <selection activeCell="A17" sqref="A17"/>
    </sheetView>
  </sheetViews>
  <sheetFormatPr baseColWidth="10" defaultRowHeight="16" x14ac:dyDescent="0.2"/>
  <cols>
    <col min="1" max="1" width="37.33203125" style="3" customWidth="1"/>
    <col min="5" max="5" width="9.83203125" customWidth="1"/>
  </cols>
  <sheetData>
    <row r="1" spans="1:12" ht="17" thickBot="1" x14ac:dyDescent="0.25">
      <c r="A1" s="3" t="s">
        <v>0</v>
      </c>
      <c r="B1" t="s">
        <v>1</v>
      </c>
      <c r="C1" t="s">
        <v>2</v>
      </c>
      <c r="D1" t="s">
        <v>3</v>
      </c>
      <c r="E1" t="s">
        <v>12</v>
      </c>
      <c r="F1" t="s">
        <v>13</v>
      </c>
      <c r="G1" t="s">
        <v>4</v>
      </c>
      <c r="H1" t="s">
        <v>5</v>
      </c>
      <c r="L1" s="2"/>
    </row>
    <row r="2" spans="1:12" ht="17" hidden="1" thickTop="1" x14ac:dyDescent="0.2">
      <c r="A2"/>
      <c r="G2" t="s">
        <v>6</v>
      </c>
      <c r="H2" t="s">
        <v>7</v>
      </c>
    </row>
    <row r="3" spans="1:12" ht="17" hidden="1" thickTop="1" x14ac:dyDescent="0.2">
      <c r="A3"/>
      <c r="G3" t="s">
        <v>6</v>
      </c>
      <c r="H3" t="s">
        <v>9</v>
      </c>
    </row>
    <row r="4" spans="1:12" ht="17" hidden="1" thickTop="1" x14ac:dyDescent="0.2">
      <c r="A4"/>
      <c r="G4" t="s">
        <v>6</v>
      </c>
      <c r="H4" t="s">
        <v>8</v>
      </c>
    </row>
    <row r="5" spans="1:12" ht="17" thickTop="1" x14ac:dyDescent="0.2">
      <c r="A5" s="3" t="s">
        <v>354</v>
      </c>
      <c r="B5">
        <v>141</v>
      </c>
      <c r="C5">
        <v>3</v>
      </c>
      <c r="D5">
        <v>4</v>
      </c>
      <c r="E5">
        <v>1</v>
      </c>
      <c r="F5" t="str">
        <f>IF(OR(AND(C5&lt;5, D5&lt;5),(E5&lt;2)), "Yes", "No")</f>
        <v>Yes</v>
      </c>
      <c r="G5" t="s">
        <v>11</v>
      </c>
      <c r="H5" t="s">
        <v>10</v>
      </c>
    </row>
    <row r="6" spans="1:12" x14ac:dyDescent="0.2">
      <c r="A6" s="3" t="s">
        <v>355</v>
      </c>
      <c r="B6">
        <v>170</v>
      </c>
      <c r="C6">
        <v>1</v>
      </c>
      <c r="D6">
        <v>0</v>
      </c>
      <c r="E6">
        <v>2</v>
      </c>
      <c r="F6" t="str">
        <f t="shared" ref="F6:F17" si="0">IF(OR(AND(C6&lt;5, D6&lt;5),(E6&lt;2)), "Yes", "No")</f>
        <v>Yes</v>
      </c>
      <c r="G6" t="s">
        <v>11</v>
      </c>
      <c r="H6" t="s">
        <v>10</v>
      </c>
    </row>
    <row r="7" spans="1:12" x14ac:dyDescent="0.2">
      <c r="A7" s="3" t="s">
        <v>356</v>
      </c>
      <c r="B7">
        <v>202</v>
      </c>
      <c r="C7">
        <v>1</v>
      </c>
      <c r="D7">
        <v>0</v>
      </c>
      <c r="E7">
        <v>3</v>
      </c>
      <c r="F7" t="str">
        <f t="shared" si="0"/>
        <v>Yes</v>
      </c>
      <c r="G7" t="s">
        <v>11</v>
      </c>
      <c r="H7" t="s">
        <v>10</v>
      </c>
    </row>
    <row r="8" spans="1:12" x14ac:dyDescent="0.2">
      <c r="A8" s="3" t="s">
        <v>357</v>
      </c>
      <c r="B8">
        <v>210</v>
      </c>
      <c r="C8">
        <v>1</v>
      </c>
      <c r="D8">
        <v>0</v>
      </c>
      <c r="E8">
        <v>3</v>
      </c>
      <c r="F8" t="str">
        <f t="shared" si="0"/>
        <v>Yes</v>
      </c>
      <c r="G8" t="s">
        <v>11</v>
      </c>
      <c r="H8" t="s">
        <v>10</v>
      </c>
    </row>
    <row r="9" spans="1:12" x14ac:dyDescent="0.2">
      <c r="A9" s="3" t="s">
        <v>358</v>
      </c>
      <c r="B9">
        <v>285</v>
      </c>
      <c r="C9">
        <v>0</v>
      </c>
      <c r="D9">
        <v>0</v>
      </c>
      <c r="E9">
        <v>1</v>
      </c>
      <c r="F9" t="str">
        <f t="shared" si="0"/>
        <v>Yes</v>
      </c>
      <c r="G9" t="s">
        <v>11</v>
      </c>
      <c r="H9" t="s">
        <v>15</v>
      </c>
    </row>
    <row r="10" spans="1:12" x14ac:dyDescent="0.2">
      <c r="A10" s="3" t="s">
        <v>359</v>
      </c>
      <c r="B10">
        <v>357</v>
      </c>
      <c r="C10">
        <v>0</v>
      </c>
      <c r="D10">
        <v>0</v>
      </c>
      <c r="E10">
        <v>2</v>
      </c>
      <c r="F10" t="str">
        <f t="shared" si="0"/>
        <v>Yes</v>
      </c>
      <c r="G10" t="s">
        <v>11</v>
      </c>
      <c r="H10" t="s">
        <v>15</v>
      </c>
    </row>
    <row r="11" spans="1:12" x14ac:dyDescent="0.2">
      <c r="A11" s="3" t="s">
        <v>360</v>
      </c>
      <c r="B11">
        <v>1401</v>
      </c>
      <c r="C11">
        <v>0</v>
      </c>
      <c r="D11">
        <v>0</v>
      </c>
      <c r="E11">
        <v>2</v>
      </c>
      <c r="F11" t="str">
        <f t="shared" si="0"/>
        <v>Yes</v>
      </c>
      <c r="G11" t="s">
        <v>11</v>
      </c>
      <c r="H11" t="s">
        <v>15</v>
      </c>
    </row>
    <row r="12" spans="1:12" x14ac:dyDescent="0.2">
      <c r="A12" s="3" t="s">
        <v>361</v>
      </c>
      <c r="B12">
        <v>1512</v>
      </c>
      <c r="C12">
        <v>3</v>
      </c>
      <c r="D12">
        <v>0</v>
      </c>
      <c r="E12">
        <v>2</v>
      </c>
      <c r="F12" t="str">
        <f t="shared" si="0"/>
        <v>Yes</v>
      </c>
      <c r="G12" t="s">
        <v>11</v>
      </c>
      <c r="H12" t="s">
        <v>15</v>
      </c>
    </row>
    <row r="13" spans="1:12" x14ac:dyDescent="0.2">
      <c r="A13" s="3" t="s">
        <v>362</v>
      </c>
      <c r="B13">
        <v>1556</v>
      </c>
      <c r="C13">
        <v>1</v>
      </c>
      <c r="D13">
        <v>1</v>
      </c>
      <c r="E13">
        <v>2</v>
      </c>
      <c r="F13" t="str">
        <f t="shared" si="0"/>
        <v>Yes</v>
      </c>
      <c r="G13" t="s">
        <v>11</v>
      </c>
      <c r="H13" t="s">
        <v>15</v>
      </c>
    </row>
    <row r="14" spans="1:12" x14ac:dyDescent="0.2">
      <c r="A14" s="3" t="s">
        <v>363</v>
      </c>
      <c r="B14">
        <v>1576</v>
      </c>
      <c r="C14">
        <v>1</v>
      </c>
      <c r="D14">
        <v>2</v>
      </c>
      <c r="E14">
        <v>2</v>
      </c>
      <c r="F14" t="str">
        <f t="shared" si="0"/>
        <v>Yes</v>
      </c>
      <c r="G14" t="s">
        <v>11</v>
      </c>
      <c r="H14" t="s">
        <v>15</v>
      </c>
    </row>
    <row r="15" spans="1:12" x14ac:dyDescent="0.2">
      <c r="A15" s="3" t="s">
        <v>364</v>
      </c>
      <c r="B15">
        <v>1605</v>
      </c>
      <c r="C15">
        <v>1</v>
      </c>
      <c r="D15">
        <v>0</v>
      </c>
      <c r="E15">
        <v>2</v>
      </c>
      <c r="F15" t="str">
        <f t="shared" si="0"/>
        <v>Yes</v>
      </c>
      <c r="G15" t="s">
        <v>11</v>
      </c>
      <c r="H15" t="s">
        <v>15</v>
      </c>
    </row>
    <row r="16" spans="1:12" x14ac:dyDescent="0.2">
      <c r="A16" s="3" t="s">
        <v>365</v>
      </c>
      <c r="B16">
        <v>1631</v>
      </c>
      <c r="C16">
        <v>1</v>
      </c>
      <c r="D16">
        <v>0</v>
      </c>
      <c r="E16">
        <v>2</v>
      </c>
      <c r="F16" t="str">
        <f t="shared" si="0"/>
        <v>Yes</v>
      </c>
      <c r="G16" t="s">
        <v>11</v>
      </c>
      <c r="H16" t="s">
        <v>15</v>
      </c>
    </row>
    <row r="17" spans="1:8" x14ac:dyDescent="0.2">
      <c r="A17" s="3" t="s">
        <v>366</v>
      </c>
      <c r="B17">
        <v>1661</v>
      </c>
      <c r="C17">
        <v>2</v>
      </c>
      <c r="D17">
        <v>2</v>
      </c>
      <c r="E17">
        <v>2</v>
      </c>
      <c r="F17" t="str">
        <f t="shared" si="0"/>
        <v>Yes</v>
      </c>
      <c r="G17" t="s">
        <v>11</v>
      </c>
      <c r="H17" t="s">
        <v>15</v>
      </c>
    </row>
    <row r="18" spans="1:8" hidden="1" x14ac:dyDescent="0.2">
      <c r="A18"/>
      <c r="G18" t="s">
        <v>6</v>
      </c>
      <c r="H18" t="s">
        <v>14</v>
      </c>
    </row>
    <row r="19" spans="1:8" hidden="1" x14ac:dyDescent="0.2">
      <c r="A19"/>
      <c r="G19" t="s">
        <v>6</v>
      </c>
      <c r="H19" t="s">
        <v>16</v>
      </c>
    </row>
    <row r="20" spans="1:8" x14ac:dyDescent="0.2">
      <c r="A20" s="3" t="s">
        <v>367</v>
      </c>
      <c r="B20">
        <v>6</v>
      </c>
      <c r="C20">
        <v>2</v>
      </c>
      <c r="D20">
        <v>1</v>
      </c>
      <c r="E20">
        <v>2</v>
      </c>
      <c r="F20" t="str">
        <f t="shared" ref="F20:F85" si="1">IF(OR(AND(C20&lt;5, D20&lt;5),(E20&lt;2)), "Yes", "No")</f>
        <v>Yes</v>
      </c>
      <c r="G20" t="s">
        <v>11</v>
      </c>
      <c r="H20" t="s">
        <v>17</v>
      </c>
    </row>
    <row r="21" spans="1:8" x14ac:dyDescent="0.2">
      <c r="A21" s="3" t="s">
        <v>368</v>
      </c>
      <c r="B21">
        <v>52</v>
      </c>
      <c r="C21">
        <v>3</v>
      </c>
      <c r="D21">
        <v>1</v>
      </c>
      <c r="E21">
        <v>2</v>
      </c>
      <c r="F21" t="str">
        <f t="shared" si="1"/>
        <v>Yes</v>
      </c>
      <c r="G21" t="s">
        <v>11</v>
      </c>
      <c r="H21" t="s">
        <v>17</v>
      </c>
    </row>
    <row r="22" spans="1:8" x14ac:dyDescent="0.2">
      <c r="A22" t="s">
        <v>369</v>
      </c>
      <c r="B22">
        <v>8</v>
      </c>
      <c r="C22">
        <v>13</v>
      </c>
      <c r="D22">
        <v>1</v>
      </c>
      <c r="E22">
        <v>2</v>
      </c>
      <c r="F22" t="str">
        <f t="shared" si="1"/>
        <v>No</v>
      </c>
      <c r="G22" t="s">
        <v>11</v>
      </c>
      <c r="H22" t="s">
        <v>18</v>
      </c>
    </row>
    <row r="23" spans="1:8" x14ac:dyDescent="0.2">
      <c r="A23" t="s">
        <v>370</v>
      </c>
      <c r="B23">
        <v>6</v>
      </c>
      <c r="C23">
        <v>29</v>
      </c>
      <c r="D23">
        <v>9</v>
      </c>
      <c r="E23">
        <v>2</v>
      </c>
      <c r="F23" t="str">
        <f t="shared" si="1"/>
        <v>No</v>
      </c>
      <c r="G23" t="s">
        <v>11</v>
      </c>
      <c r="H23" t="s">
        <v>19</v>
      </c>
    </row>
    <row r="24" spans="1:8" x14ac:dyDescent="0.2">
      <c r="A24" t="s">
        <v>371</v>
      </c>
      <c r="B24">
        <v>103</v>
      </c>
      <c r="C24">
        <v>5</v>
      </c>
      <c r="D24">
        <v>4</v>
      </c>
      <c r="E24">
        <v>2</v>
      </c>
      <c r="F24" t="str">
        <f t="shared" si="1"/>
        <v>No</v>
      </c>
      <c r="G24" t="s">
        <v>11</v>
      </c>
      <c r="H24" t="s">
        <v>19</v>
      </c>
    </row>
    <row r="25" spans="1:8" x14ac:dyDescent="0.2">
      <c r="A25" s="3" t="s">
        <v>372</v>
      </c>
      <c r="B25">
        <v>123</v>
      </c>
      <c r="C25">
        <v>3</v>
      </c>
      <c r="D25">
        <v>2</v>
      </c>
      <c r="E25">
        <v>2</v>
      </c>
      <c r="F25" t="str">
        <f t="shared" si="1"/>
        <v>Yes</v>
      </c>
      <c r="G25" t="s">
        <v>11</v>
      </c>
      <c r="H25" t="s">
        <v>19</v>
      </c>
    </row>
    <row r="26" spans="1:8" x14ac:dyDescent="0.2">
      <c r="A26" s="3" t="s">
        <v>373</v>
      </c>
      <c r="B26">
        <v>140</v>
      </c>
      <c r="C26">
        <v>4</v>
      </c>
      <c r="D26">
        <v>1</v>
      </c>
      <c r="E26">
        <v>2</v>
      </c>
      <c r="F26" t="str">
        <f t="shared" si="1"/>
        <v>Yes</v>
      </c>
      <c r="G26" t="s">
        <v>11</v>
      </c>
      <c r="H26" t="s">
        <v>19</v>
      </c>
    </row>
    <row r="27" spans="1:8" x14ac:dyDescent="0.2">
      <c r="A27" t="s">
        <v>374</v>
      </c>
      <c r="B27">
        <v>164</v>
      </c>
      <c r="C27">
        <v>5</v>
      </c>
      <c r="D27">
        <v>2</v>
      </c>
      <c r="E27">
        <v>2</v>
      </c>
      <c r="F27" t="str">
        <f t="shared" si="1"/>
        <v>No</v>
      </c>
      <c r="G27" t="s">
        <v>11</v>
      </c>
      <c r="H27" t="s">
        <v>19</v>
      </c>
    </row>
    <row r="28" spans="1:8" x14ac:dyDescent="0.2">
      <c r="A28" t="s">
        <v>375</v>
      </c>
      <c r="B28">
        <v>184</v>
      </c>
      <c r="C28">
        <v>6</v>
      </c>
      <c r="D28">
        <v>2</v>
      </c>
      <c r="E28">
        <v>2</v>
      </c>
      <c r="F28" t="str">
        <f t="shared" si="1"/>
        <v>No</v>
      </c>
      <c r="G28" t="s">
        <v>11</v>
      </c>
      <c r="H28" t="s">
        <v>19</v>
      </c>
    </row>
    <row r="29" spans="1:8" x14ac:dyDescent="0.2">
      <c r="A29" s="3" t="s">
        <v>376</v>
      </c>
      <c r="B29">
        <v>205</v>
      </c>
      <c r="C29">
        <v>1</v>
      </c>
      <c r="D29">
        <v>0</v>
      </c>
      <c r="E29">
        <v>2</v>
      </c>
      <c r="F29" t="str">
        <f t="shared" si="1"/>
        <v>Yes</v>
      </c>
      <c r="G29" t="s">
        <v>11</v>
      </c>
      <c r="H29" t="s">
        <v>19</v>
      </c>
    </row>
    <row r="30" spans="1:8" x14ac:dyDescent="0.2">
      <c r="A30" s="3" t="s">
        <v>377</v>
      </c>
      <c r="B30">
        <v>209</v>
      </c>
      <c r="C30">
        <v>3</v>
      </c>
      <c r="D30">
        <v>1</v>
      </c>
      <c r="E30">
        <v>2</v>
      </c>
      <c r="F30" t="str">
        <f t="shared" si="1"/>
        <v>Yes</v>
      </c>
      <c r="G30" t="s">
        <v>11</v>
      </c>
      <c r="H30" t="s">
        <v>19</v>
      </c>
    </row>
    <row r="31" spans="1:8" x14ac:dyDescent="0.2">
      <c r="A31" s="3" t="s">
        <v>378</v>
      </c>
      <c r="B31">
        <v>6</v>
      </c>
      <c r="C31">
        <v>4</v>
      </c>
      <c r="D31">
        <v>1</v>
      </c>
      <c r="E31">
        <v>2</v>
      </c>
      <c r="F31" t="str">
        <f t="shared" si="1"/>
        <v>Yes</v>
      </c>
      <c r="G31" t="s">
        <v>11</v>
      </c>
      <c r="H31" t="s">
        <v>20</v>
      </c>
    </row>
    <row r="32" spans="1:8" x14ac:dyDescent="0.2">
      <c r="A32" s="3" t="s">
        <v>379</v>
      </c>
      <c r="B32">
        <v>20</v>
      </c>
      <c r="C32">
        <v>4</v>
      </c>
      <c r="D32">
        <v>1</v>
      </c>
      <c r="E32">
        <v>2</v>
      </c>
      <c r="F32" t="str">
        <f t="shared" si="1"/>
        <v>Yes</v>
      </c>
      <c r="G32" t="s">
        <v>11</v>
      </c>
      <c r="H32" t="s">
        <v>20</v>
      </c>
    </row>
    <row r="33" spans="1:8" x14ac:dyDescent="0.2">
      <c r="A33" s="3" t="s">
        <v>380</v>
      </c>
      <c r="B33">
        <v>34</v>
      </c>
      <c r="C33">
        <v>3</v>
      </c>
      <c r="D33">
        <v>2</v>
      </c>
      <c r="E33">
        <v>2</v>
      </c>
      <c r="F33" t="str">
        <f t="shared" si="1"/>
        <v>Yes</v>
      </c>
      <c r="G33" t="s">
        <v>11</v>
      </c>
      <c r="H33" t="s">
        <v>20</v>
      </c>
    </row>
    <row r="34" spans="1:8" x14ac:dyDescent="0.2">
      <c r="A34" t="s">
        <v>381</v>
      </c>
      <c r="B34">
        <v>46</v>
      </c>
      <c r="C34">
        <v>7</v>
      </c>
      <c r="D34">
        <v>2</v>
      </c>
      <c r="E34">
        <v>2</v>
      </c>
      <c r="F34" t="str">
        <f t="shared" si="1"/>
        <v>No</v>
      </c>
      <c r="G34" t="s">
        <v>11</v>
      </c>
      <c r="H34" t="s">
        <v>20</v>
      </c>
    </row>
    <row r="35" spans="1:8" x14ac:dyDescent="0.2">
      <c r="A35" s="3" t="s">
        <v>382</v>
      </c>
      <c r="B35">
        <v>70</v>
      </c>
      <c r="C35">
        <v>3</v>
      </c>
      <c r="D35">
        <v>2</v>
      </c>
      <c r="E35">
        <v>2</v>
      </c>
      <c r="F35" t="str">
        <f t="shared" si="1"/>
        <v>Yes</v>
      </c>
      <c r="G35" t="s">
        <v>11</v>
      </c>
      <c r="H35" t="s">
        <v>20</v>
      </c>
    </row>
    <row r="36" spans="1:8" x14ac:dyDescent="0.2">
      <c r="A36" s="3" t="s">
        <v>383</v>
      </c>
      <c r="B36">
        <v>82</v>
      </c>
      <c r="C36">
        <v>3</v>
      </c>
      <c r="D36">
        <v>4</v>
      </c>
      <c r="E36">
        <v>2</v>
      </c>
      <c r="F36" t="str">
        <f t="shared" si="1"/>
        <v>Yes</v>
      </c>
      <c r="G36" t="s">
        <v>11</v>
      </c>
      <c r="H36" t="s">
        <v>20</v>
      </c>
    </row>
    <row r="37" spans="1:8" x14ac:dyDescent="0.2">
      <c r="A37" s="3" t="s">
        <v>384</v>
      </c>
      <c r="B37">
        <v>107</v>
      </c>
      <c r="C37">
        <v>0</v>
      </c>
      <c r="D37">
        <v>0</v>
      </c>
      <c r="E37">
        <v>1</v>
      </c>
      <c r="F37" t="str">
        <f t="shared" si="1"/>
        <v>Yes</v>
      </c>
      <c r="G37" t="s">
        <v>11</v>
      </c>
      <c r="H37" t="s">
        <v>20</v>
      </c>
    </row>
    <row r="38" spans="1:8" x14ac:dyDescent="0.2">
      <c r="A38" s="3" t="s">
        <v>385</v>
      </c>
      <c r="B38">
        <v>207</v>
      </c>
      <c r="C38">
        <v>3</v>
      </c>
      <c r="D38">
        <v>2</v>
      </c>
      <c r="E38">
        <v>2</v>
      </c>
      <c r="F38" t="str">
        <f t="shared" si="1"/>
        <v>Yes</v>
      </c>
      <c r="G38" t="s">
        <v>11</v>
      </c>
      <c r="H38" t="s">
        <v>20</v>
      </c>
    </row>
    <row r="39" spans="1:8" x14ac:dyDescent="0.2">
      <c r="A39" s="3" t="s">
        <v>386</v>
      </c>
      <c r="B39">
        <v>257</v>
      </c>
      <c r="C39">
        <v>2</v>
      </c>
      <c r="D39">
        <v>1</v>
      </c>
      <c r="E39">
        <v>2</v>
      </c>
      <c r="F39" t="str">
        <f t="shared" si="1"/>
        <v>Yes</v>
      </c>
      <c r="G39" t="s">
        <v>11</v>
      </c>
      <c r="H39" t="s">
        <v>20</v>
      </c>
    </row>
    <row r="40" spans="1:8" x14ac:dyDescent="0.2">
      <c r="A40" s="3" t="s">
        <v>387</v>
      </c>
      <c r="B40">
        <v>274</v>
      </c>
      <c r="C40">
        <v>4</v>
      </c>
      <c r="D40">
        <v>3</v>
      </c>
      <c r="E40">
        <v>2</v>
      </c>
      <c r="F40" t="str">
        <f t="shared" si="1"/>
        <v>Yes</v>
      </c>
      <c r="G40" t="s">
        <v>11</v>
      </c>
      <c r="H40" t="s">
        <v>20</v>
      </c>
    </row>
    <row r="41" spans="1:8" x14ac:dyDescent="0.2">
      <c r="A41" t="s">
        <v>388</v>
      </c>
      <c r="B41">
        <v>8</v>
      </c>
      <c r="C41">
        <v>8</v>
      </c>
      <c r="D41">
        <v>0</v>
      </c>
      <c r="E41">
        <v>2</v>
      </c>
      <c r="F41" t="str">
        <f t="shared" si="1"/>
        <v>No</v>
      </c>
      <c r="G41" t="s">
        <v>11</v>
      </c>
      <c r="H41" t="s">
        <v>21</v>
      </c>
    </row>
    <row r="42" spans="1:8" x14ac:dyDescent="0.2">
      <c r="A42" s="3" t="s">
        <v>390</v>
      </c>
      <c r="B42">
        <v>10</v>
      </c>
      <c r="C42">
        <v>2</v>
      </c>
      <c r="D42">
        <v>1</v>
      </c>
      <c r="E42">
        <v>2</v>
      </c>
      <c r="F42" t="str">
        <f t="shared" si="1"/>
        <v>Yes</v>
      </c>
      <c r="G42" t="s">
        <v>11</v>
      </c>
      <c r="H42" t="s">
        <v>22</v>
      </c>
    </row>
    <row r="43" spans="1:8" x14ac:dyDescent="0.2">
      <c r="A43" s="3" t="s">
        <v>389</v>
      </c>
      <c r="B43">
        <v>34</v>
      </c>
      <c r="C43">
        <v>4</v>
      </c>
      <c r="D43">
        <v>1</v>
      </c>
      <c r="E43">
        <v>2</v>
      </c>
      <c r="F43" t="str">
        <f t="shared" si="1"/>
        <v>Yes</v>
      </c>
      <c r="G43" t="s">
        <v>11</v>
      </c>
      <c r="H43" t="s">
        <v>22</v>
      </c>
    </row>
    <row r="44" spans="1:8" x14ac:dyDescent="0.2">
      <c r="A44" s="3" t="s">
        <v>391</v>
      </c>
      <c r="B44">
        <v>64</v>
      </c>
      <c r="C44">
        <v>4</v>
      </c>
      <c r="D44">
        <v>3</v>
      </c>
      <c r="E44">
        <v>2</v>
      </c>
      <c r="F44" t="str">
        <f t="shared" si="1"/>
        <v>Yes</v>
      </c>
      <c r="G44" t="s">
        <v>11</v>
      </c>
      <c r="H44" t="s">
        <v>22</v>
      </c>
    </row>
    <row r="45" spans="1:8" x14ac:dyDescent="0.2">
      <c r="A45" t="s">
        <v>392</v>
      </c>
      <c r="B45">
        <v>84</v>
      </c>
      <c r="C45">
        <v>5</v>
      </c>
      <c r="D45">
        <v>5</v>
      </c>
      <c r="E45">
        <v>2</v>
      </c>
      <c r="F45" t="str">
        <f t="shared" si="1"/>
        <v>No</v>
      </c>
      <c r="G45" t="s">
        <v>11</v>
      </c>
      <c r="H45" t="s">
        <v>22</v>
      </c>
    </row>
    <row r="46" spans="1:8" x14ac:dyDescent="0.2">
      <c r="A46" t="s">
        <v>393</v>
      </c>
      <c r="B46">
        <v>7</v>
      </c>
      <c r="C46">
        <v>6</v>
      </c>
      <c r="D46">
        <v>4</v>
      </c>
      <c r="E46">
        <v>2</v>
      </c>
      <c r="F46" t="str">
        <f t="shared" si="1"/>
        <v>No</v>
      </c>
      <c r="G46" t="s">
        <v>11</v>
      </c>
      <c r="H46" t="s">
        <v>23</v>
      </c>
    </row>
    <row r="47" spans="1:8" x14ac:dyDescent="0.2">
      <c r="A47" t="s">
        <v>394</v>
      </c>
      <c r="B47">
        <v>36</v>
      </c>
      <c r="C47">
        <v>6</v>
      </c>
      <c r="D47">
        <v>6</v>
      </c>
      <c r="E47">
        <v>2</v>
      </c>
      <c r="F47" t="str">
        <f t="shared" si="1"/>
        <v>No</v>
      </c>
      <c r="G47" t="s">
        <v>11</v>
      </c>
      <c r="H47" t="s">
        <v>23</v>
      </c>
    </row>
    <row r="48" spans="1:8" x14ac:dyDescent="0.2">
      <c r="A48" s="3" t="s">
        <v>395</v>
      </c>
      <c r="B48">
        <v>62</v>
      </c>
      <c r="C48">
        <v>2</v>
      </c>
      <c r="D48">
        <v>1</v>
      </c>
      <c r="E48">
        <v>2</v>
      </c>
      <c r="F48" t="str">
        <f t="shared" si="1"/>
        <v>Yes</v>
      </c>
      <c r="G48" t="s">
        <v>11</v>
      </c>
      <c r="H48" t="s">
        <v>23</v>
      </c>
    </row>
    <row r="49" spans="1:8" x14ac:dyDescent="0.2">
      <c r="A49" s="3" t="s">
        <v>396</v>
      </c>
      <c r="B49">
        <v>70</v>
      </c>
      <c r="C49">
        <v>2</v>
      </c>
      <c r="D49">
        <v>1</v>
      </c>
      <c r="E49">
        <v>2</v>
      </c>
      <c r="F49" t="str">
        <f t="shared" si="1"/>
        <v>Yes</v>
      </c>
      <c r="G49" t="s">
        <v>11</v>
      </c>
      <c r="H49" t="s">
        <v>23</v>
      </c>
    </row>
    <row r="50" spans="1:8" x14ac:dyDescent="0.2">
      <c r="A50" s="3" t="s">
        <v>397</v>
      </c>
      <c r="B50">
        <v>99</v>
      </c>
      <c r="C50">
        <v>2</v>
      </c>
      <c r="D50">
        <v>1</v>
      </c>
      <c r="E50">
        <v>2</v>
      </c>
      <c r="F50" t="str">
        <f t="shared" si="1"/>
        <v>Yes</v>
      </c>
      <c r="G50" t="s">
        <v>11</v>
      </c>
      <c r="H50" t="s">
        <v>23</v>
      </c>
    </row>
    <row r="51" spans="1:8" x14ac:dyDescent="0.2">
      <c r="A51" s="3" t="s">
        <v>398</v>
      </c>
      <c r="B51">
        <v>124</v>
      </c>
      <c r="C51">
        <v>2</v>
      </c>
      <c r="D51">
        <v>1</v>
      </c>
      <c r="E51">
        <v>2</v>
      </c>
      <c r="F51" t="str">
        <f t="shared" si="1"/>
        <v>Yes</v>
      </c>
      <c r="G51" t="s">
        <v>11</v>
      </c>
      <c r="H51" t="s">
        <v>23</v>
      </c>
    </row>
    <row r="52" spans="1:8" x14ac:dyDescent="0.2">
      <c r="A52" s="3" t="s">
        <v>399</v>
      </c>
      <c r="B52">
        <v>147</v>
      </c>
      <c r="C52">
        <v>2</v>
      </c>
      <c r="D52">
        <v>1</v>
      </c>
      <c r="E52">
        <v>2</v>
      </c>
      <c r="F52" t="str">
        <f t="shared" si="1"/>
        <v>Yes</v>
      </c>
      <c r="G52" t="s">
        <v>11</v>
      </c>
      <c r="H52" t="s">
        <v>23</v>
      </c>
    </row>
    <row r="53" spans="1:8" x14ac:dyDescent="0.2">
      <c r="A53" s="3" t="s">
        <v>400</v>
      </c>
      <c r="B53">
        <v>168</v>
      </c>
      <c r="C53">
        <v>3</v>
      </c>
      <c r="D53">
        <v>2</v>
      </c>
      <c r="E53">
        <v>2</v>
      </c>
      <c r="F53" t="str">
        <f t="shared" si="1"/>
        <v>Yes</v>
      </c>
      <c r="G53" t="s">
        <v>11</v>
      </c>
      <c r="H53" t="s">
        <v>23</v>
      </c>
    </row>
    <row r="54" spans="1:8" x14ac:dyDescent="0.2">
      <c r="A54" s="3" t="s">
        <v>401</v>
      </c>
      <c r="B54">
        <v>194</v>
      </c>
      <c r="C54">
        <v>2</v>
      </c>
      <c r="D54">
        <v>1</v>
      </c>
      <c r="E54">
        <v>2</v>
      </c>
      <c r="F54" t="str">
        <f t="shared" si="1"/>
        <v>Yes</v>
      </c>
      <c r="G54" t="s">
        <v>11</v>
      </c>
      <c r="H54" t="s">
        <v>23</v>
      </c>
    </row>
    <row r="55" spans="1:8" x14ac:dyDescent="0.2">
      <c r="A55" s="3" t="s">
        <v>402</v>
      </c>
      <c r="B55">
        <v>214</v>
      </c>
      <c r="C55">
        <v>2</v>
      </c>
      <c r="D55">
        <v>1</v>
      </c>
      <c r="E55">
        <v>2</v>
      </c>
      <c r="F55" t="str">
        <f t="shared" si="1"/>
        <v>Yes</v>
      </c>
      <c r="G55" t="s">
        <v>11</v>
      </c>
      <c r="H55" t="s">
        <v>23</v>
      </c>
    </row>
    <row r="56" spans="1:8" x14ac:dyDescent="0.2">
      <c r="A56" s="3" t="s">
        <v>403</v>
      </c>
      <c r="B56">
        <v>8</v>
      </c>
      <c r="C56">
        <v>2</v>
      </c>
      <c r="D56">
        <v>2</v>
      </c>
      <c r="E56">
        <v>2</v>
      </c>
      <c r="F56" t="str">
        <f t="shared" si="1"/>
        <v>Yes</v>
      </c>
      <c r="G56" t="s">
        <v>11</v>
      </c>
      <c r="H56" t="s">
        <v>24</v>
      </c>
    </row>
    <row r="57" spans="1:8" x14ac:dyDescent="0.2">
      <c r="A57" s="3" t="s">
        <v>404</v>
      </c>
      <c r="B57">
        <v>23</v>
      </c>
      <c r="C57">
        <v>3</v>
      </c>
      <c r="D57">
        <v>3</v>
      </c>
      <c r="E57">
        <v>2</v>
      </c>
      <c r="F57" t="str">
        <f t="shared" si="1"/>
        <v>Yes</v>
      </c>
      <c r="G57" t="s">
        <v>11</v>
      </c>
      <c r="H57" t="s">
        <v>24</v>
      </c>
    </row>
    <row r="58" spans="1:8" x14ac:dyDescent="0.2">
      <c r="A58" s="3" t="s">
        <v>405</v>
      </c>
      <c r="B58">
        <v>9</v>
      </c>
      <c r="C58">
        <v>2</v>
      </c>
      <c r="D58">
        <v>1</v>
      </c>
      <c r="E58">
        <v>2</v>
      </c>
      <c r="F58" t="str">
        <f t="shared" si="1"/>
        <v>Yes</v>
      </c>
      <c r="G58" t="s">
        <v>11</v>
      </c>
      <c r="H58" t="s">
        <v>25</v>
      </c>
    </row>
    <row r="59" spans="1:8" x14ac:dyDescent="0.2">
      <c r="A59" t="s">
        <v>406</v>
      </c>
      <c r="B59">
        <v>56</v>
      </c>
      <c r="C59">
        <v>15</v>
      </c>
      <c r="D59">
        <v>1</v>
      </c>
      <c r="E59">
        <v>2</v>
      </c>
      <c r="F59" t="str">
        <f t="shared" si="1"/>
        <v>No</v>
      </c>
      <c r="G59" t="s">
        <v>11</v>
      </c>
      <c r="H59" t="s">
        <v>25</v>
      </c>
    </row>
    <row r="60" spans="1:8" x14ac:dyDescent="0.2">
      <c r="A60" t="s">
        <v>407</v>
      </c>
      <c r="B60">
        <v>119</v>
      </c>
      <c r="C60">
        <v>2</v>
      </c>
      <c r="D60">
        <v>1</v>
      </c>
      <c r="E60">
        <v>2</v>
      </c>
      <c r="F60" t="str">
        <f t="shared" si="1"/>
        <v>Yes</v>
      </c>
      <c r="G60" t="s">
        <v>11</v>
      </c>
      <c r="H60" t="s">
        <v>25</v>
      </c>
    </row>
    <row r="61" spans="1:8" x14ac:dyDescent="0.2">
      <c r="A61" t="s">
        <v>408</v>
      </c>
      <c r="B61">
        <v>6</v>
      </c>
      <c r="C61">
        <v>19</v>
      </c>
      <c r="D61">
        <v>9</v>
      </c>
      <c r="E61">
        <v>2</v>
      </c>
      <c r="F61" t="str">
        <f t="shared" si="1"/>
        <v>No</v>
      </c>
      <c r="G61" t="s">
        <v>11</v>
      </c>
      <c r="H61" t="s">
        <v>26</v>
      </c>
    </row>
    <row r="62" spans="1:8" x14ac:dyDescent="0.2">
      <c r="A62" s="3" t="s">
        <v>409</v>
      </c>
      <c r="B62">
        <v>74</v>
      </c>
      <c r="C62">
        <v>2</v>
      </c>
      <c r="D62">
        <v>2</v>
      </c>
      <c r="E62">
        <v>2</v>
      </c>
      <c r="F62" t="str">
        <f t="shared" si="1"/>
        <v>Yes</v>
      </c>
      <c r="G62" t="s">
        <v>11</v>
      </c>
      <c r="H62" t="s">
        <v>26</v>
      </c>
    </row>
    <row r="63" spans="1:8" x14ac:dyDescent="0.2">
      <c r="A63" s="3" t="s">
        <v>410</v>
      </c>
      <c r="B63">
        <v>101</v>
      </c>
      <c r="C63">
        <v>2</v>
      </c>
      <c r="D63">
        <v>2</v>
      </c>
      <c r="E63">
        <v>2</v>
      </c>
      <c r="F63" t="str">
        <f t="shared" si="1"/>
        <v>Yes</v>
      </c>
      <c r="G63" t="s">
        <v>11</v>
      </c>
      <c r="H63" t="s">
        <v>26</v>
      </c>
    </row>
    <row r="64" spans="1:8" x14ac:dyDescent="0.2">
      <c r="A64" t="s">
        <v>411</v>
      </c>
      <c r="B64">
        <v>109</v>
      </c>
      <c r="C64">
        <v>15</v>
      </c>
      <c r="D64">
        <v>11</v>
      </c>
      <c r="E64">
        <v>2</v>
      </c>
      <c r="F64" t="str">
        <f t="shared" si="1"/>
        <v>No</v>
      </c>
      <c r="G64" t="s">
        <v>11</v>
      </c>
      <c r="H64" t="s">
        <v>26</v>
      </c>
    </row>
    <row r="65" spans="1:8" x14ac:dyDescent="0.2">
      <c r="A65" s="3" t="s">
        <v>412</v>
      </c>
      <c r="B65">
        <v>6</v>
      </c>
      <c r="C65">
        <v>4</v>
      </c>
      <c r="D65">
        <v>2</v>
      </c>
      <c r="E65">
        <v>2</v>
      </c>
      <c r="F65" t="str">
        <f t="shared" si="1"/>
        <v>Yes</v>
      </c>
      <c r="G65" t="s">
        <v>11</v>
      </c>
      <c r="H65" t="s">
        <v>27</v>
      </c>
    </row>
    <row r="66" spans="1:8" x14ac:dyDescent="0.2">
      <c r="A66" s="3" t="s">
        <v>413</v>
      </c>
      <c r="B66">
        <v>21</v>
      </c>
      <c r="C66">
        <v>4</v>
      </c>
      <c r="D66">
        <v>4</v>
      </c>
      <c r="E66">
        <v>2</v>
      </c>
      <c r="F66" t="str">
        <f t="shared" si="1"/>
        <v>Yes</v>
      </c>
      <c r="G66" t="s">
        <v>11</v>
      </c>
      <c r="H66" t="s">
        <v>27</v>
      </c>
    </row>
    <row r="67" spans="1:8" x14ac:dyDescent="0.2">
      <c r="A67" t="s">
        <v>414</v>
      </c>
      <c r="B67">
        <v>48</v>
      </c>
      <c r="C67">
        <v>5</v>
      </c>
      <c r="D67">
        <v>6</v>
      </c>
      <c r="E67">
        <v>2</v>
      </c>
      <c r="F67" t="str">
        <f t="shared" si="1"/>
        <v>No</v>
      </c>
      <c r="G67" t="s">
        <v>11</v>
      </c>
      <c r="H67" t="s">
        <v>27</v>
      </c>
    </row>
    <row r="68" spans="1:8" x14ac:dyDescent="0.2">
      <c r="A68" s="3" t="s">
        <v>415</v>
      </c>
      <c r="B68">
        <v>80</v>
      </c>
      <c r="C68">
        <v>2</v>
      </c>
      <c r="D68">
        <v>1</v>
      </c>
      <c r="E68">
        <v>2</v>
      </c>
      <c r="F68" t="str">
        <f t="shared" si="1"/>
        <v>Yes</v>
      </c>
      <c r="G68" t="s">
        <v>11</v>
      </c>
      <c r="H68" t="s">
        <v>27</v>
      </c>
    </row>
    <row r="69" spans="1:8" x14ac:dyDescent="0.2">
      <c r="A69" s="3" t="s">
        <v>416</v>
      </c>
      <c r="B69">
        <v>36</v>
      </c>
      <c r="C69">
        <v>1</v>
      </c>
      <c r="D69">
        <v>0</v>
      </c>
      <c r="E69">
        <v>1</v>
      </c>
      <c r="F69" t="str">
        <f t="shared" si="1"/>
        <v>Yes</v>
      </c>
      <c r="G69" t="s">
        <v>11</v>
      </c>
      <c r="H69" t="s">
        <v>28</v>
      </c>
    </row>
    <row r="70" spans="1:8" x14ac:dyDescent="0.2">
      <c r="A70" t="s">
        <v>417</v>
      </c>
      <c r="B70">
        <v>41</v>
      </c>
      <c r="C70">
        <v>7</v>
      </c>
      <c r="D70">
        <v>6</v>
      </c>
      <c r="E70">
        <v>2</v>
      </c>
      <c r="F70" t="str">
        <f t="shared" si="1"/>
        <v>No</v>
      </c>
      <c r="G70" t="s">
        <v>11</v>
      </c>
      <c r="H70" t="s">
        <v>28</v>
      </c>
    </row>
    <row r="71" spans="1:8" x14ac:dyDescent="0.2">
      <c r="A71" s="3" t="s">
        <v>418</v>
      </c>
      <c r="B71">
        <v>11</v>
      </c>
      <c r="C71">
        <v>2</v>
      </c>
      <c r="D71">
        <v>2</v>
      </c>
      <c r="E71">
        <v>2</v>
      </c>
      <c r="F71" t="str">
        <f t="shared" si="1"/>
        <v>Yes</v>
      </c>
      <c r="G71" t="s">
        <v>11</v>
      </c>
      <c r="H71" t="s">
        <v>29</v>
      </c>
    </row>
    <row r="72" spans="1:8" x14ac:dyDescent="0.2">
      <c r="A72" s="3" t="s">
        <v>419</v>
      </c>
      <c r="B72">
        <v>27</v>
      </c>
      <c r="C72">
        <v>2</v>
      </c>
      <c r="D72">
        <v>1</v>
      </c>
      <c r="E72">
        <v>2</v>
      </c>
      <c r="F72" t="str">
        <f t="shared" si="1"/>
        <v>Yes</v>
      </c>
      <c r="G72" t="s">
        <v>11</v>
      </c>
      <c r="H72" t="s">
        <v>29</v>
      </c>
    </row>
    <row r="73" spans="1:8" x14ac:dyDescent="0.2">
      <c r="A73" s="3" t="s">
        <v>420</v>
      </c>
      <c r="B73">
        <v>35</v>
      </c>
      <c r="C73">
        <v>2</v>
      </c>
      <c r="D73">
        <v>0</v>
      </c>
      <c r="E73">
        <v>2</v>
      </c>
      <c r="F73" t="str">
        <f t="shared" si="1"/>
        <v>Yes</v>
      </c>
      <c r="G73" t="s">
        <v>11</v>
      </c>
      <c r="H73" t="s">
        <v>29</v>
      </c>
    </row>
    <row r="74" spans="1:8" x14ac:dyDescent="0.2">
      <c r="A74" s="3" t="s">
        <v>421</v>
      </c>
      <c r="B74">
        <v>46</v>
      </c>
      <c r="C74">
        <v>3</v>
      </c>
      <c r="D74">
        <v>1</v>
      </c>
      <c r="E74">
        <v>2</v>
      </c>
      <c r="F74" t="str">
        <f t="shared" si="1"/>
        <v>Yes</v>
      </c>
      <c r="G74" t="s">
        <v>11</v>
      </c>
      <c r="H74" t="s">
        <v>29</v>
      </c>
    </row>
    <row r="75" spans="1:8" x14ac:dyDescent="0.2">
      <c r="A75" s="3" t="s">
        <v>422</v>
      </c>
      <c r="B75">
        <v>72</v>
      </c>
      <c r="C75">
        <v>4</v>
      </c>
      <c r="D75">
        <v>3</v>
      </c>
      <c r="E75">
        <v>2</v>
      </c>
      <c r="F75" t="str">
        <f t="shared" si="1"/>
        <v>Yes</v>
      </c>
      <c r="G75" t="s">
        <v>11</v>
      </c>
      <c r="H75" t="s">
        <v>29</v>
      </c>
    </row>
    <row r="76" spans="1:8" x14ac:dyDescent="0.2">
      <c r="A76" t="s">
        <v>423</v>
      </c>
      <c r="B76">
        <v>89</v>
      </c>
      <c r="C76">
        <v>5</v>
      </c>
      <c r="D76">
        <v>14</v>
      </c>
      <c r="E76">
        <v>2</v>
      </c>
      <c r="F76" t="str">
        <f t="shared" si="1"/>
        <v>No</v>
      </c>
      <c r="G76" t="s">
        <v>11</v>
      </c>
      <c r="H76" t="s">
        <v>29</v>
      </c>
    </row>
    <row r="77" spans="1:8" x14ac:dyDescent="0.2">
      <c r="A77" s="3" t="s">
        <v>424</v>
      </c>
      <c r="B77">
        <v>126</v>
      </c>
      <c r="C77">
        <v>2</v>
      </c>
      <c r="D77">
        <v>1</v>
      </c>
      <c r="E77">
        <v>2</v>
      </c>
      <c r="F77" t="str">
        <f t="shared" si="1"/>
        <v>Yes</v>
      </c>
      <c r="G77" t="s">
        <v>11</v>
      </c>
      <c r="H77" t="s">
        <v>29</v>
      </c>
    </row>
    <row r="78" spans="1:8" x14ac:dyDescent="0.2">
      <c r="A78" s="3" t="s">
        <v>425</v>
      </c>
      <c r="B78">
        <v>173</v>
      </c>
      <c r="C78">
        <v>3</v>
      </c>
      <c r="D78">
        <v>2</v>
      </c>
      <c r="E78">
        <v>2</v>
      </c>
      <c r="F78" t="str">
        <f t="shared" si="1"/>
        <v>Yes</v>
      </c>
      <c r="G78" t="s">
        <v>11</v>
      </c>
      <c r="H78" t="s">
        <v>29</v>
      </c>
    </row>
    <row r="79" spans="1:8" x14ac:dyDescent="0.2">
      <c r="A79" t="s">
        <v>426</v>
      </c>
      <c r="B79">
        <v>6</v>
      </c>
      <c r="C79">
        <v>8</v>
      </c>
      <c r="D79">
        <v>7</v>
      </c>
      <c r="E79">
        <v>2</v>
      </c>
      <c r="F79" t="str">
        <f t="shared" si="1"/>
        <v>No</v>
      </c>
      <c r="G79" t="s">
        <v>11</v>
      </c>
      <c r="H79" t="s">
        <v>30</v>
      </c>
    </row>
    <row r="80" spans="1:8" x14ac:dyDescent="0.2">
      <c r="A80" s="3" t="s">
        <v>427</v>
      </c>
      <c r="B80">
        <v>6</v>
      </c>
      <c r="C80">
        <v>3</v>
      </c>
      <c r="D80">
        <v>1</v>
      </c>
      <c r="E80">
        <v>2</v>
      </c>
      <c r="F80" t="str">
        <f t="shared" si="1"/>
        <v>Yes</v>
      </c>
      <c r="G80" t="s">
        <v>11</v>
      </c>
      <c r="H80" t="s">
        <v>31</v>
      </c>
    </row>
    <row r="81" spans="1:8" x14ac:dyDescent="0.2">
      <c r="A81" s="3" t="s">
        <v>428</v>
      </c>
      <c r="B81">
        <v>17</v>
      </c>
      <c r="C81">
        <v>2</v>
      </c>
      <c r="D81">
        <v>1</v>
      </c>
      <c r="E81">
        <v>2</v>
      </c>
      <c r="F81" t="str">
        <f t="shared" si="1"/>
        <v>Yes</v>
      </c>
      <c r="G81" t="s">
        <v>11</v>
      </c>
      <c r="H81" t="s">
        <v>31</v>
      </c>
    </row>
    <row r="82" spans="1:8" x14ac:dyDescent="0.2">
      <c r="A82" t="s">
        <v>429</v>
      </c>
      <c r="B82">
        <v>28</v>
      </c>
      <c r="C82">
        <v>5</v>
      </c>
      <c r="D82">
        <v>2</v>
      </c>
      <c r="E82">
        <v>2</v>
      </c>
      <c r="F82" t="str">
        <f t="shared" si="1"/>
        <v>No</v>
      </c>
      <c r="G82" t="s">
        <v>11</v>
      </c>
      <c r="H82" t="s">
        <v>31</v>
      </c>
    </row>
    <row r="83" spans="1:8" x14ac:dyDescent="0.2">
      <c r="A83" s="3" t="s">
        <v>430</v>
      </c>
      <c r="B83">
        <v>48</v>
      </c>
      <c r="C83">
        <v>3</v>
      </c>
      <c r="D83">
        <v>1</v>
      </c>
      <c r="E83">
        <v>2</v>
      </c>
      <c r="F83" t="str">
        <f t="shared" si="1"/>
        <v>Yes</v>
      </c>
      <c r="G83" t="s">
        <v>11</v>
      </c>
      <c r="H83" t="s">
        <v>31</v>
      </c>
    </row>
    <row r="84" spans="1:8" x14ac:dyDescent="0.2">
      <c r="A84" s="3" t="s">
        <v>431</v>
      </c>
      <c r="B84">
        <v>61</v>
      </c>
      <c r="C84">
        <v>2</v>
      </c>
      <c r="D84">
        <v>1</v>
      </c>
      <c r="E84">
        <v>2</v>
      </c>
      <c r="F84" t="str">
        <f t="shared" si="1"/>
        <v>Yes</v>
      </c>
      <c r="G84" t="s">
        <v>11</v>
      </c>
      <c r="H84" t="s">
        <v>31</v>
      </c>
    </row>
    <row r="85" spans="1:8" x14ac:dyDescent="0.2">
      <c r="A85" s="3" t="s">
        <v>432</v>
      </c>
      <c r="B85">
        <v>71</v>
      </c>
      <c r="C85">
        <v>2</v>
      </c>
      <c r="D85">
        <v>1</v>
      </c>
      <c r="E85">
        <v>2</v>
      </c>
      <c r="F85" t="str">
        <f t="shared" si="1"/>
        <v>Yes</v>
      </c>
      <c r="G85" t="s">
        <v>11</v>
      </c>
      <c r="H85" t="s">
        <v>31</v>
      </c>
    </row>
    <row r="86" spans="1:8" x14ac:dyDescent="0.2">
      <c r="A86" t="s">
        <v>433</v>
      </c>
      <c r="B86">
        <v>6</v>
      </c>
      <c r="C86">
        <v>6</v>
      </c>
      <c r="D86">
        <v>1</v>
      </c>
      <c r="E86">
        <v>2</v>
      </c>
      <c r="F86" t="str">
        <f t="shared" ref="F86:F109" si="2">IF(OR(AND(C86&lt;5, D86&lt;5),(E86&lt;2)), "Yes", "No")</f>
        <v>No</v>
      </c>
      <c r="G86" t="s">
        <v>11</v>
      </c>
      <c r="H86" t="s">
        <v>32</v>
      </c>
    </row>
    <row r="87" spans="1:8" x14ac:dyDescent="0.2">
      <c r="A87" t="s">
        <v>434</v>
      </c>
      <c r="B87">
        <v>6</v>
      </c>
      <c r="C87">
        <v>6</v>
      </c>
      <c r="D87">
        <v>19</v>
      </c>
      <c r="E87">
        <v>2</v>
      </c>
      <c r="F87" t="str">
        <f t="shared" si="2"/>
        <v>No</v>
      </c>
      <c r="G87" t="s">
        <v>11</v>
      </c>
      <c r="H87" t="s">
        <v>33</v>
      </c>
    </row>
    <row r="88" spans="1:8" x14ac:dyDescent="0.2">
      <c r="A88" s="3" t="s">
        <v>435</v>
      </c>
      <c r="B88">
        <v>70</v>
      </c>
      <c r="C88">
        <v>2</v>
      </c>
      <c r="D88">
        <v>1</v>
      </c>
      <c r="E88">
        <v>2</v>
      </c>
      <c r="F88" t="str">
        <f t="shared" si="2"/>
        <v>Yes</v>
      </c>
      <c r="G88" t="s">
        <v>11</v>
      </c>
      <c r="H88" t="s">
        <v>33</v>
      </c>
    </row>
    <row r="89" spans="1:8" x14ac:dyDescent="0.2">
      <c r="A89" t="s">
        <v>436</v>
      </c>
      <c r="B89">
        <v>88</v>
      </c>
      <c r="C89">
        <v>2</v>
      </c>
      <c r="D89">
        <v>10</v>
      </c>
      <c r="E89">
        <v>2</v>
      </c>
      <c r="F89" t="str">
        <f t="shared" si="2"/>
        <v>No</v>
      </c>
      <c r="G89" t="s">
        <v>11</v>
      </c>
      <c r="H89" t="s">
        <v>33</v>
      </c>
    </row>
    <row r="90" spans="1:8" x14ac:dyDescent="0.2">
      <c r="A90" s="3" t="s">
        <v>437</v>
      </c>
      <c r="B90">
        <v>11</v>
      </c>
      <c r="C90">
        <v>2</v>
      </c>
      <c r="D90">
        <v>1</v>
      </c>
      <c r="E90">
        <v>2</v>
      </c>
      <c r="F90" t="str">
        <f t="shared" si="2"/>
        <v>Yes</v>
      </c>
      <c r="G90" t="s">
        <v>11</v>
      </c>
      <c r="H90" t="s">
        <v>34</v>
      </c>
    </row>
    <row r="91" spans="1:8" x14ac:dyDescent="0.2">
      <c r="A91" s="3" t="s">
        <v>438</v>
      </c>
      <c r="B91">
        <v>26</v>
      </c>
      <c r="C91">
        <v>2</v>
      </c>
      <c r="D91">
        <v>3</v>
      </c>
      <c r="E91">
        <v>2</v>
      </c>
      <c r="F91" t="str">
        <f t="shared" si="2"/>
        <v>Yes</v>
      </c>
      <c r="G91" t="s">
        <v>11</v>
      </c>
      <c r="H91" t="s">
        <v>35</v>
      </c>
    </row>
    <row r="92" spans="1:8" x14ac:dyDescent="0.2">
      <c r="A92" s="3" t="s">
        <v>439</v>
      </c>
      <c r="B92">
        <v>44</v>
      </c>
      <c r="C92">
        <v>2</v>
      </c>
      <c r="D92">
        <v>1</v>
      </c>
      <c r="E92">
        <v>2</v>
      </c>
      <c r="F92" t="str">
        <f t="shared" si="2"/>
        <v>Yes</v>
      </c>
      <c r="G92" t="s">
        <v>11</v>
      </c>
      <c r="H92" t="s">
        <v>35</v>
      </c>
    </row>
    <row r="93" spans="1:8" x14ac:dyDescent="0.2">
      <c r="A93" s="3" t="s">
        <v>440</v>
      </c>
      <c r="B93">
        <v>60</v>
      </c>
      <c r="C93">
        <v>2</v>
      </c>
      <c r="D93">
        <v>2</v>
      </c>
      <c r="E93">
        <v>2</v>
      </c>
      <c r="F93" t="str">
        <f t="shared" si="2"/>
        <v>Yes</v>
      </c>
      <c r="G93" t="s">
        <v>11</v>
      </c>
      <c r="H93" t="s">
        <v>35</v>
      </c>
    </row>
    <row r="94" spans="1:8" x14ac:dyDescent="0.2">
      <c r="A94" s="3" t="s">
        <v>441</v>
      </c>
      <c r="B94">
        <v>79</v>
      </c>
      <c r="C94">
        <v>2</v>
      </c>
      <c r="D94">
        <v>3</v>
      </c>
      <c r="E94">
        <v>2</v>
      </c>
      <c r="F94" t="str">
        <f t="shared" si="2"/>
        <v>Yes</v>
      </c>
      <c r="G94" t="s">
        <v>11</v>
      </c>
      <c r="H94" t="s">
        <v>35</v>
      </c>
    </row>
    <row r="95" spans="1:8" x14ac:dyDescent="0.2">
      <c r="A95" s="3" t="s">
        <v>442</v>
      </c>
      <c r="B95">
        <v>102</v>
      </c>
      <c r="C95">
        <v>2</v>
      </c>
      <c r="D95">
        <v>3</v>
      </c>
      <c r="E95">
        <v>2</v>
      </c>
      <c r="F95" t="str">
        <f t="shared" si="2"/>
        <v>Yes</v>
      </c>
      <c r="G95" t="s">
        <v>11</v>
      </c>
      <c r="H95" t="s">
        <v>35</v>
      </c>
    </row>
    <row r="96" spans="1:8" x14ac:dyDescent="0.2">
      <c r="A96" s="3" t="s">
        <v>443</v>
      </c>
      <c r="B96">
        <v>125</v>
      </c>
      <c r="C96">
        <v>2</v>
      </c>
      <c r="D96">
        <v>2</v>
      </c>
      <c r="E96">
        <v>2</v>
      </c>
      <c r="F96" t="str">
        <f t="shared" si="2"/>
        <v>Yes</v>
      </c>
      <c r="G96" t="s">
        <v>11</v>
      </c>
      <c r="H96" t="s">
        <v>35</v>
      </c>
    </row>
    <row r="97" spans="1:8" x14ac:dyDescent="0.2">
      <c r="A97" t="s">
        <v>444</v>
      </c>
      <c r="B97">
        <v>142</v>
      </c>
      <c r="C97">
        <v>5</v>
      </c>
      <c r="D97">
        <v>0</v>
      </c>
      <c r="E97">
        <v>2</v>
      </c>
      <c r="F97" t="str">
        <f t="shared" si="2"/>
        <v>No</v>
      </c>
      <c r="G97" t="s">
        <v>11</v>
      </c>
      <c r="H97" t="s">
        <v>35</v>
      </c>
    </row>
    <row r="98" spans="1:8" x14ac:dyDescent="0.2">
      <c r="A98" t="s">
        <v>445</v>
      </c>
      <c r="B98">
        <v>169</v>
      </c>
      <c r="C98">
        <v>3</v>
      </c>
      <c r="D98">
        <v>6</v>
      </c>
      <c r="E98">
        <v>2</v>
      </c>
      <c r="F98" t="str">
        <f t="shared" si="2"/>
        <v>No</v>
      </c>
      <c r="G98" t="s">
        <v>11</v>
      </c>
      <c r="H98" t="s">
        <v>35</v>
      </c>
    </row>
    <row r="99" spans="1:8" x14ac:dyDescent="0.2">
      <c r="A99" s="3" t="s">
        <v>446</v>
      </c>
      <c r="B99">
        <v>28</v>
      </c>
      <c r="C99">
        <v>2</v>
      </c>
      <c r="D99">
        <v>2</v>
      </c>
      <c r="E99">
        <v>2</v>
      </c>
      <c r="F99" t="str">
        <f t="shared" si="2"/>
        <v>Yes</v>
      </c>
      <c r="G99" t="s">
        <v>11</v>
      </c>
      <c r="H99" t="s">
        <v>36</v>
      </c>
    </row>
    <row r="100" spans="1:8" x14ac:dyDescent="0.2">
      <c r="A100" s="3" t="s">
        <v>447</v>
      </c>
      <c r="B100">
        <v>37</v>
      </c>
      <c r="C100">
        <v>2</v>
      </c>
      <c r="D100">
        <v>2</v>
      </c>
      <c r="E100">
        <v>2</v>
      </c>
      <c r="F100" t="str">
        <f t="shared" si="2"/>
        <v>Yes</v>
      </c>
      <c r="G100" t="s">
        <v>11</v>
      </c>
      <c r="H100" t="s">
        <v>36</v>
      </c>
    </row>
    <row r="101" spans="1:8" x14ac:dyDescent="0.2">
      <c r="A101" t="s">
        <v>448</v>
      </c>
      <c r="B101">
        <v>61</v>
      </c>
      <c r="C101">
        <v>5</v>
      </c>
      <c r="D101">
        <v>1</v>
      </c>
      <c r="E101">
        <v>2</v>
      </c>
      <c r="F101" t="str">
        <f t="shared" si="2"/>
        <v>No</v>
      </c>
      <c r="G101" t="s">
        <v>11</v>
      </c>
      <c r="H101" t="s">
        <v>36</v>
      </c>
    </row>
    <row r="102" spans="1:8" x14ac:dyDescent="0.2">
      <c r="A102" t="s">
        <v>449</v>
      </c>
      <c r="B102">
        <v>78</v>
      </c>
      <c r="C102">
        <v>9</v>
      </c>
      <c r="D102">
        <v>6</v>
      </c>
      <c r="E102">
        <v>2</v>
      </c>
      <c r="F102" t="str">
        <f t="shared" si="2"/>
        <v>No</v>
      </c>
      <c r="G102" t="s">
        <v>11</v>
      </c>
      <c r="H102" t="s">
        <v>36</v>
      </c>
    </row>
    <row r="103" spans="1:8" x14ac:dyDescent="0.2">
      <c r="A103" t="s">
        <v>450</v>
      </c>
      <c r="B103">
        <v>117</v>
      </c>
      <c r="C103">
        <v>5</v>
      </c>
      <c r="D103">
        <v>1</v>
      </c>
      <c r="E103">
        <v>2</v>
      </c>
      <c r="F103" t="str">
        <f t="shared" si="2"/>
        <v>No</v>
      </c>
      <c r="G103" t="s">
        <v>11</v>
      </c>
      <c r="H103" t="s">
        <v>36</v>
      </c>
    </row>
    <row r="104" spans="1:8" x14ac:dyDescent="0.2">
      <c r="A104" s="3" t="s">
        <v>451</v>
      </c>
      <c r="B104">
        <v>137</v>
      </c>
      <c r="C104">
        <v>2</v>
      </c>
      <c r="D104">
        <v>3</v>
      </c>
      <c r="E104">
        <v>2</v>
      </c>
      <c r="F104" t="str">
        <f t="shared" si="2"/>
        <v>Yes</v>
      </c>
      <c r="G104" t="s">
        <v>11</v>
      </c>
      <c r="H104" t="s">
        <v>36</v>
      </c>
    </row>
    <row r="105" spans="1:8" x14ac:dyDescent="0.2">
      <c r="A105" s="3" t="s">
        <v>452</v>
      </c>
      <c r="B105">
        <v>153</v>
      </c>
      <c r="C105">
        <v>4</v>
      </c>
      <c r="D105">
        <v>3</v>
      </c>
      <c r="E105">
        <v>2</v>
      </c>
      <c r="F105" t="str">
        <f t="shared" si="2"/>
        <v>Yes</v>
      </c>
      <c r="G105" t="s">
        <v>11</v>
      </c>
      <c r="H105" t="s">
        <v>36</v>
      </c>
    </row>
    <row r="106" spans="1:8" x14ac:dyDescent="0.2">
      <c r="A106" s="3" t="s">
        <v>453</v>
      </c>
      <c r="B106">
        <v>169</v>
      </c>
      <c r="C106">
        <v>2</v>
      </c>
      <c r="D106">
        <v>2</v>
      </c>
      <c r="E106">
        <v>1</v>
      </c>
      <c r="F106" t="str">
        <f t="shared" si="2"/>
        <v>Yes</v>
      </c>
      <c r="G106" t="s">
        <v>11</v>
      </c>
      <c r="H106" t="s">
        <v>36</v>
      </c>
    </row>
    <row r="107" spans="1:8" x14ac:dyDescent="0.2">
      <c r="A107" s="3" t="s">
        <v>454</v>
      </c>
      <c r="B107">
        <v>181</v>
      </c>
      <c r="C107">
        <v>1</v>
      </c>
      <c r="D107">
        <v>0</v>
      </c>
      <c r="E107">
        <v>2</v>
      </c>
      <c r="F107" t="str">
        <f t="shared" si="2"/>
        <v>Yes</v>
      </c>
      <c r="G107" t="s">
        <v>11</v>
      </c>
      <c r="H107" t="s">
        <v>36</v>
      </c>
    </row>
    <row r="108" spans="1:8" x14ac:dyDescent="0.2">
      <c r="A108" s="3" t="s">
        <v>455</v>
      </c>
      <c r="B108">
        <v>206</v>
      </c>
      <c r="C108">
        <v>1</v>
      </c>
      <c r="D108">
        <v>0</v>
      </c>
      <c r="E108">
        <v>2</v>
      </c>
      <c r="F108" t="str">
        <f t="shared" si="2"/>
        <v>Yes</v>
      </c>
      <c r="G108" t="s">
        <v>11</v>
      </c>
      <c r="H108" t="s">
        <v>36</v>
      </c>
    </row>
    <row r="109" spans="1:8" x14ac:dyDescent="0.2">
      <c r="A109" s="3" t="s">
        <v>456</v>
      </c>
      <c r="B109">
        <v>113</v>
      </c>
      <c r="C109">
        <v>0</v>
      </c>
      <c r="D109">
        <v>0</v>
      </c>
      <c r="E109">
        <v>1</v>
      </c>
      <c r="F109" t="str">
        <f t="shared" si="2"/>
        <v>Yes</v>
      </c>
      <c r="G109" t="s">
        <v>11</v>
      </c>
      <c r="H109" t="s">
        <v>37</v>
      </c>
    </row>
    <row r="110" spans="1:8" hidden="1" x14ac:dyDescent="0.2">
      <c r="A110"/>
      <c r="G110" t="s">
        <v>6</v>
      </c>
      <c r="H110" t="s">
        <v>38</v>
      </c>
    </row>
    <row r="111" spans="1:8" hidden="1" x14ac:dyDescent="0.2">
      <c r="A111"/>
      <c r="G111" t="s">
        <v>6</v>
      </c>
      <c r="H111" t="s">
        <v>39</v>
      </c>
    </row>
    <row r="112" spans="1:8" hidden="1" x14ac:dyDescent="0.2">
      <c r="A112"/>
      <c r="G112" t="s">
        <v>6</v>
      </c>
      <c r="H112" t="s">
        <v>40</v>
      </c>
    </row>
    <row r="113" spans="1:8" hidden="1" x14ac:dyDescent="0.2">
      <c r="A113"/>
      <c r="G113" t="s">
        <v>6</v>
      </c>
      <c r="H113" t="s">
        <v>41</v>
      </c>
    </row>
    <row r="114" spans="1:8" x14ac:dyDescent="0.2">
      <c r="A114" s="3" t="s">
        <v>457</v>
      </c>
      <c r="B114">
        <v>5</v>
      </c>
      <c r="C114">
        <v>0</v>
      </c>
      <c r="D114">
        <v>0</v>
      </c>
      <c r="E114">
        <v>1</v>
      </c>
      <c r="F114" t="str">
        <f t="shared" ref="F114:F118" si="3">IF(OR(AND(C114&lt;5, D114&lt;5),(E114&lt;2)), "Yes", "No")</f>
        <v>Yes</v>
      </c>
      <c r="G114" t="s">
        <v>11</v>
      </c>
      <c r="H114" t="s">
        <v>42</v>
      </c>
    </row>
    <row r="115" spans="1:8" x14ac:dyDescent="0.2">
      <c r="A115" s="3" t="s">
        <v>458</v>
      </c>
      <c r="B115">
        <v>8</v>
      </c>
      <c r="C115">
        <v>0</v>
      </c>
      <c r="D115">
        <v>0</v>
      </c>
      <c r="E115">
        <v>1</v>
      </c>
      <c r="F115" t="str">
        <f t="shared" si="3"/>
        <v>Yes</v>
      </c>
      <c r="G115" t="s">
        <v>11</v>
      </c>
      <c r="H115" t="s">
        <v>42</v>
      </c>
    </row>
    <row r="116" spans="1:8" hidden="1" x14ac:dyDescent="0.2">
      <c r="A116" s="3" t="s">
        <v>459</v>
      </c>
      <c r="B116">
        <v>11</v>
      </c>
      <c r="C116">
        <v>0</v>
      </c>
      <c r="D116">
        <v>0</v>
      </c>
      <c r="E116">
        <v>3</v>
      </c>
      <c r="F116" t="str">
        <f t="shared" si="3"/>
        <v>Yes</v>
      </c>
      <c r="H116" t="s">
        <v>42</v>
      </c>
    </row>
    <row r="117" spans="1:8" x14ac:dyDescent="0.2">
      <c r="A117" s="3" t="s">
        <v>460</v>
      </c>
      <c r="B117">
        <v>14</v>
      </c>
      <c r="C117">
        <v>0</v>
      </c>
      <c r="D117">
        <v>0</v>
      </c>
      <c r="E117">
        <v>4</v>
      </c>
      <c r="F117" t="str">
        <f t="shared" si="3"/>
        <v>Yes</v>
      </c>
      <c r="G117" t="s">
        <v>11</v>
      </c>
      <c r="H117" t="s">
        <v>42</v>
      </c>
    </row>
    <row r="118" spans="1:8" x14ac:dyDescent="0.2">
      <c r="A118" s="3" t="s">
        <v>461</v>
      </c>
      <c r="B118">
        <v>17</v>
      </c>
      <c r="C118">
        <v>0</v>
      </c>
      <c r="D118">
        <v>0</v>
      </c>
      <c r="E118">
        <v>1</v>
      </c>
      <c r="F118" t="str">
        <f t="shared" si="3"/>
        <v>Yes</v>
      </c>
      <c r="G118" t="s">
        <v>11</v>
      </c>
      <c r="H118" t="s">
        <v>42</v>
      </c>
    </row>
    <row r="119" spans="1:8" hidden="1" x14ac:dyDescent="0.2">
      <c r="A119"/>
      <c r="G119" t="s">
        <v>6</v>
      </c>
      <c r="H119" t="s">
        <v>43</v>
      </c>
    </row>
    <row r="120" spans="1:8" x14ac:dyDescent="0.2">
      <c r="A120" s="3" t="s">
        <v>462</v>
      </c>
      <c r="B120">
        <v>22</v>
      </c>
      <c r="C120">
        <v>0</v>
      </c>
      <c r="D120">
        <v>0</v>
      </c>
      <c r="E120">
        <v>3</v>
      </c>
      <c r="F120" t="str">
        <f t="shared" ref="F120:F122" si="4">IF(OR(AND(C120&lt;5, D120&lt;5),(E120&lt;2)), "Yes", "No")</f>
        <v>Yes</v>
      </c>
      <c r="G120" t="s">
        <v>11</v>
      </c>
      <c r="H120" t="s">
        <v>44</v>
      </c>
    </row>
    <row r="121" spans="1:8" x14ac:dyDescent="0.2">
      <c r="A121" s="3" t="s">
        <v>463</v>
      </c>
      <c r="B121">
        <v>25</v>
      </c>
      <c r="C121">
        <v>0</v>
      </c>
      <c r="D121">
        <v>0</v>
      </c>
      <c r="E121">
        <v>3</v>
      </c>
      <c r="F121" t="str">
        <f t="shared" si="4"/>
        <v>Yes</v>
      </c>
      <c r="G121" t="s">
        <v>11</v>
      </c>
      <c r="H121" t="s">
        <v>44</v>
      </c>
    </row>
    <row r="122" spans="1:8" x14ac:dyDescent="0.2">
      <c r="A122" s="3" t="s">
        <v>464</v>
      </c>
      <c r="B122">
        <v>455</v>
      </c>
      <c r="C122">
        <v>0</v>
      </c>
      <c r="D122">
        <v>0</v>
      </c>
      <c r="E122">
        <v>2</v>
      </c>
      <c r="F122" t="str">
        <f t="shared" si="4"/>
        <v>Yes</v>
      </c>
      <c r="G122" t="s">
        <v>11</v>
      </c>
      <c r="H122" t="s">
        <v>44</v>
      </c>
    </row>
    <row r="123" spans="1:8" hidden="1" x14ac:dyDescent="0.2">
      <c r="A123"/>
      <c r="G123" t="s">
        <v>6</v>
      </c>
      <c r="H123" t="s">
        <v>45</v>
      </c>
    </row>
    <row r="124" spans="1:8" hidden="1" x14ac:dyDescent="0.2">
      <c r="A124"/>
      <c r="G124" t="s">
        <v>6</v>
      </c>
      <c r="H124" t="s">
        <v>46</v>
      </c>
    </row>
    <row r="125" spans="1:8" x14ac:dyDescent="0.2">
      <c r="A125" t="s">
        <v>465</v>
      </c>
      <c r="B125">
        <v>10</v>
      </c>
      <c r="C125">
        <v>7</v>
      </c>
      <c r="D125">
        <v>1</v>
      </c>
      <c r="E125">
        <v>3</v>
      </c>
      <c r="F125" t="str">
        <f>IF(OR(AND(C125&lt;5, D125&lt;5),(E125&lt;2)), "Yes", "No")</f>
        <v>No</v>
      </c>
      <c r="G125" t="s">
        <v>11</v>
      </c>
      <c r="H125" t="s">
        <v>47</v>
      </c>
    </row>
    <row r="126" spans="1:8" hidden="1" x14ac:dyDescent="0.2">
      <c r="A126"/>
      <c r="G126" t="s">
        <v>6</v>
      </c>
      <c r="H126" t="s">
        <v>48</v>
      </c>
    </row>
    <row r="127" spans="1:8" hidden="1" x14ac:dyDescent="0.2">
      <c r="A127"/>
      <c r="G127" t="s">
        <v>6</v>
      </c>
      <c r="H127" t="s">
        <v>49</v>
      </c>
    </row>
    <row r="128" spans="1:8" hidden="1" x14ac:dyDescent="0.2">
      <c r="A128"/>
      <c r="G128" t="s">
        <v>6</v>
      </c>
      <c r="H128" t="s">
        <v>50</v>
      </c>
    </row>
    <row r="129" spans="1:8" hidden="1" x14ac:dyDescent="0.2">
      <c r="A129"/>
      <c r="G129" t="s">
        <v>6</v>
      </c>
      <c r="H129" t="s">
        <v>51</v>
      </c>
    </row>
    <row r="130" spans="1:8" hidden="1" x14ac:dyDescent="0.2">
      <c r="A130"/>
      <c r="G130" t="s">
        <v>6</v>
      </c>
      <c r="H130" t="s">
        <v>52</v>
      </c>
    </row>
    <row r="131" spans="1:8" hidden="1" x14ac:dyDescent="0.2">
      <c r="A131"/>
      <c r="G131" t="s">
        <v>6</v>
      </c>
      <c r="H131" t="s">
        <v>53</v>
      </c>
    </row>
    <row r="132" spans="1:8" hidden="1" x14ac:dyDescent="0.2">
      <c r="A132"/>
      <c r="G132" t="s">
        <v>6</v>
      </c>
      <c r="H132" t="s">
        <v>54</v>
      </c>
    </row>
    <row r="133" spans="1:8" hidden="1" x14ac:dyDescent="0.2">
      <c r="A133"/>
      <c r="G133" t="s">
        <v>6</v>
      </c>
      <c r="H133" t="s">
        <v>55</v>
      </c>
    </row>
    <row r="134" spans="1:8" hidden="1" x14ac:dyDescent="0.2">
      <c r="A134"/>
      <c r="G134" t="s">
        <v>6</v>
      </c>
      <c r="H134" t="s">
        <v>56</v>
      </c>
    </row>
    <row r="135" spans="1:8" hidden="1" x14ac:dyDescent="0.2">
      <c r="A135"/>
      <c r="G135" t="s">
        <v>6</v>
      </c>
      <c r="H135" t="s">
        <v>57</v>
      </c>
    </row>
    <row r="136" spans="1:8" hidden="1" x14ac:dyDescent="0.2">
      <c r="A136"/>
      <c r="G136" t="s">
        <v>6</v>
      </c>
      <c r="H136" t="s">
        <v>58</v>
      </c>
    </row>
    <row r="137" spans="1:8" x14ac:dyDescent="0.2">
      <c r="A137" s="3" t="s">
        <v>466</v>
      </c>
      <c r="B137">
        <v>30</v>
      </c>
      <c r="C137">
        <v>0</v>
      </c>
      <c r="D137">
        <v>0</v>
      </c>
      <c r="E137">
        <v>2</v>
      </c>
      <c r="F137" t="str">
        <f t="shared" ref="F137:F142" si="5">IF(OR(AND(C137&lt;5, D137&lt;5),(E137&lt;2)), "Yes", "No")</f>
        <v>Yes</v>
      </c>
      <c r="G137" t="s">
        <v>11</v>
      </c>
      <c r="H137" t="s">
        <v>59</v>
      </c>
    </row>
    <row r="138" spans="1:8" x14ac:dyDescent="0.2">
      <c r="A138" s="3" t="s">
        <v>467</v>
      </c>
      <c r="B138">
        <v>44</v>
      </c>
      <c r="C138">
        <v>0</v>
      </c>
      <c r="D138">
        <v>0</v>
      </c>
      <c r="E138">
        <v>2</v>
      </c>
      <c r="F138" t="str">
        <f t="shared" si="5"/>
        <v>Yes</v>
      </c>
      <c r="G138" t="s">
        <v>11</v>
      </c>
      <c r="H138" t="s">
        <v>59</v>
      </c>
    </row>
    <row r="139" spans="1:8" x14ac:dyDescent="0.2">
      <c r="A139" s="3" t="s">
        <v>468</v>
      </c>
      <c r="B139">
        <v>57</v>
      </c>
      <c r="C139">
        <v>2</v>
      </c>
      <c r="D139">
        <v>0</v>
      </c>
      <c r="E139">
        <v>1</v>
      </c>
      <c r="F139" t="str">
        <f t="shared" si="5"/>
        <v>Yes</v>
      </c>
      <c r="G139" t="s">
        <v>11</v>
      </c>
      <c r="H139" t="s">
        <v>59</v>
      </c>
    </row>
    <row r="140" spans="1:8" x14ac:dyDescent="0.2">
      <c r="A140" s="3" t="s">
        <v>469</v>
      </c>
      <c r="B140">
        <v>60</v>
      </c>
      <c r="C140">
        <v>2</v>
      </c>
      <c r="D140">
        <v>1</v>
      </c>
      <c r="E140">
        <v>1</v>
      </c>
      <c r="F140" t="str">
        <f t="shared" si="5"/>
        <v>Yes</v>
      </c>
      <c r="G140" t="s">
        <v>11</v>
      </c>
      <c r="H140" t="s">
        <v>60</v>
      </c>
    </row>
    <row r="141" spans="1:8" x14ac:dyDescent="0.2">
      <c r="A141" s="3" t="s">
        <v>470</v>
      </c>
      <c r="B141">
        <v>33</v>
      </c>
      <c r="C141">
        <v>0</v>
      </c>
      <c r="D141">
        <v>0</v>
      </c>
      <c r="E141">
        <v>1</v>
      </c>
      <c r="F141" t="str">
        <f t="shared" si="5"/>
        <v>Yes</v>
      </c>
      <c r="G141" t="s">
        <v>11</v>
      </c>
      <c r="H141" t="s">
        <v>61</v>
      </c>
    </row>
    <row r="142" spans="1:8" x14ac:dyDescent="0.2">
      <c r="A142" s="3" t="s">
        <v>471</v>
      </c>
      <c r="B142">
        <v>51</v>
      </c>
      <c r="C142">
        <v>0</v>
      </c>
      <c r="D142">
        <v>0</v>
      </c>
      <c r="E142">
        <v>2</v>
      </c>
      <c r="F142" t="str">
        <f t="shared" si="5"/>
        <v>Yes</v>
      </c>
      <c r="G142" t="s">
        <v>11</v>
      </c>
      <c r="H142" t="s">
        <v>61</v>
      </c>
    </row>
    <row r="143" spans="1:8" hidden="1" x14ac:dyDescent="0.2">
      <c r="A143"/>
      <c r="G143" t="s">
        <v>6</v>
      </c>
      <c r="H143" t="s">
        <v>62</v>
      </c>
    </row>
    <row r="144" spans="1:8" x14ac:dyDescent="0.2">
      <c r="A144" s="3" t="s">
        <v>472</v>
      </c>
      <c r="B144">
        <v>174</v>
      </c>
      <c r="C144">
        <v>0</v>
      </c>
      <c r="D144">
        <v>0</v>
      </c>
      <c r="E144">
        <v>2</v>
      </c>
      <c r="F144" t="str">
        <f t="shared" ref="F144:F145" si="6">IF(OR(AND(C144&lt;5, D144&lt;5),(E144&lt;2)), "Yes", "No")</f>
        <v>Yes</v>
      </c>
      <c r="G144" t="s">
        <v>11</v>
      </c>
      <c r="H144" t="s">
        <v>63</v>
      </c>
    </row>
    <row r="145" spans="1:8" x14ac:dyDescent="0.2">
      <c r="A145" s="3" t="s">
        <v>473</v>
      </c>
      <c r="B145">
        <v>195</v>
      </c>
      <c r="C145">
        <v>2</v>
      </c>
      <c r="D145">
        <v>3</v>
      </c>
      <c r="E145">
        <v>3</v>
      </c>
      <c r="F145" t="str">
        <f t="shared" si="6"/>
        <v>Yes</v>
      </c>
      <c r="G145" t="s">
        <v>11</v>
      </c>
      <c r="H145" t="s">
        <v>63</v>
      </c>
    </row>
    <row r="146" spans="1:8" hidden="1" x14ac:dyDescent="0.2">
      <c r="A146"/>
      <c r="G146" t="s">
        <v>6</v>
      </c>
      <c r="H146" t="s">
        <v>64</v>
      </c>
    </row>
    <row r="147" spans="1:8" hidden="1" x14ac:dyDescent="0.2">
      <c r="A147"/>
      <c r="G147" t="s">
        <v>6</v>
      </c>
      <c r="H147" t="s">
        <v>65</v>
      </c>
    </row>
    <row r="148" spans="1:8" hidden="1" x14ac:dyDescent="0.2">
      <c r="A148"/>
      <c r="G148" t="s">
        <v>6</v>
      </c>
      <c r="H148" t="s">
        <v>10</v>
      </c>
    </row>
    <row r="149" spans="1:8" hidden="1" x14ac:dyDescent="0.2">
      <c r="A149"/>
      <c r="G149" t="s">
        <v>6</v>
      </c>
      <c r="H149" t="s">
        <v>66</v>
      </c>
    </row>
    <row r="150" spans="1:8" hidden="1" x14ac:dyDescent="0.2">
      <c r="A150"/>
      <c r="G150" t="s">
        <v>6</v>
      </c>
      <c r="H150" t="s">
        <v>67</v>
      </c>
    </row>
    <row r="151" spans="1:8" hidden="1" x14ac:dyDescent="0.2">
      <c r="A151"/>
      <c r="G151" t="s">
        <v>6</v>
      </c>
      <c r="H151" t="s">
        <v>68</v>
      </c>
    </row>
    <row r="152" spans="1:8" x14ac:dyDescent="0.2">
      <c r="A152" s="3" t="s">
        <v>474</v>
      </c>
      <c r="B152">
        <v>88</v>
      </c>
      <c r="C152">
        <v>3</v>
      </c>
      <c r="D152">
        <v>1</v>
      </c>
      <c r="E152">
        <v>1</v>
      </c>
      <c r="F152" t="str">
        <f>IF(OR(AND(C152&lt;5, D152&lt;5),(E152&lt;2)), "Yes", "No")</f>
        <v>Yes</v>
      </c>
      <c r="G152" t="s">
        <v>11</v>
      </c>
      <c r="H152" t="s">
        <v>69</v>
      </c>
    </row>
    <row r="153" spans="1:8" hidden="1" x14ac:dyDescent="0.2">
      <c r="A153"/>
      <c r="G153" t="s">
        <v>6</v>
      </c>
      <c r="H153" t="s">
        <v>70</v>
      </c>
    </row>
    <row r="154" spans="1:8" hidden="1" x14ac:dyDescent="0.2">
      <c r="A154"/>
      <c r="G154" t="s">
        <v>6</v>
      </c>
      <c r="H154" t="s">
        <v>71</v>
      </c>
    </row>
    <row r="155" spans="1:8" hidden="1" x14ac:dyDescent="0.2">
      <c r="A155"/>
      <c r="G155" t="s">
        <v>6</v>
      </c>
      <c r="H155" t="s">
        <v>72</v>
      </c>
    </row>
    <row r="156" spans="1:8" hidden="1" x14ac:dyDescent="0.2">
      <c r="A156"/>
      <c r="G156" t="s">
        <v>6</v>
      </c>
      <c r="H156" t="s">
        <v>73</v>
      </c>
    </row>
    <row r="157" spans="1:8" hidden="1" x14ac:dyDescent="0.2">
      <c r="A157"/>
      <c r="G157" t="s">
        <v>6</v>
      </c>
      <c r="H157" t="s">
        <v>74</v>
      </c>
    </row>
    <row r="158" spans="1:8" hidden="1" x14ac:dyDescent="0.2">
      <c r="A158"/>
      <c r="G158" t="s">
        <v>6</v>
      </c>
      <c r="H158" t="s">
        <v>75</v>
      </c>
    </row>
    <row r="159" spans="1:8" hidden="1" x14ac:dyDescent="0.2">
      <c r="A159"/>
      <c r="G159" t="s">
        <v>6</v>
      </c>
      <c r="H159" t="s">
        <v>76</v>
      </c>
    </row>
    <row r="160" spans="1:8" x14ac:dyDescent="0.2">
      <c r="A160" s="3" t="s">
        <v>475</v>
      </c>
      <c r="B160">
        <v>32</v>
      </c>
      <c r="C160">
        <v>1</v>
      </c>
      <c r="D160">
        <v>1</v>
      </c>
      <c r="E160">
        <v>2</v>
      </c>
      <c r="F160" t="str">
        <f t="shared" ref="F160:F174" si="7">IF(OR(AND(C160&lt;5, D160&lt;5),(E160&lt;2)), "Yes", "No")</f>
        <v>Yes</v>
      </c>
      <c r="G160" t="s">
        <v>11</v>
      </c>
      <c r="H160" t="s">
        <v>77</v>
      </c>
    </row>
    <row r="161" spans="1:8" x14ac:dyDescent="0.2">
      <c r="A161" s="3" t="s">
        <v>476</v>
      </c>
      <c r="B161">
        <v>39</v>
      </c>
      <c r="C161">
        <v>2</v>
      </c>
      <c r="D161">
        <v>2</v>
      </c>
      <c r="E161">
        <v>3</v>
      </c>
      <c r="F161" t="str">
        <f t="shared" si="7"/>
        <v>Yes</v>
      </c>
      <c r="G161" t="s">
        <v>11</v>
      </c>
      <c r="H161" t="s">
        <v>77</v>
      </c>
    </row>
    <row r="162" spans="1:8" x14ac:dyDescent="0.2">
      <c r="A162" s="3" t="s">
        <v>477</v>
      </c>
      <c r="B162">
        <v>55</v>
      </c>
      <c r="C162">
        <v>2</v>
      </c>
      <c r="D162">
        <v>2</v>
      </c>
      <c r="E162">
        <v>3</v>
      </c>
      <c r="F162" t="str">
        <f t="shared" si="7"/>
        <v>Yes</v>
      </c>
      <c r="G162" t="s">
        <v>11</v>
      </c>
      <c r="H162" t="s">
        <v>77</v>
      </c>
    </row>
    <row r="163" spans="1:8" x14ac:dyDescent="0.2">
      <c r="A163" s="3" t="s">
        <v>478</v>
      </c>
      <c r="B163">
        <v>73</v>
      </c>
      <c r="C163">
        <v>1</v>
      </c>
      <c r="D163">
        <v>3</v>
      </c>
      <c r="E163">
        <v>3</v>
      </c>
      <c r="F163" t="str">
        <f t="shared" si="7"/>
        <v>Yes</v>
      </c>
      <c r="G163" t="s">
        <v>11</v>
      </c>
      <c r="H163" t="s">
        <v>77</v>
      </c>
    </row>
    <row r="164" spans="1:8" x14ac:dyDescent="0.2">
      <c r="A164" t="s">
        <v>479</v>
      </c>
      <c r="B164">
        <v>82</v>
      </c>
      <c r="C164">
        <v>2</v>
      </c>
      <c r="D164">
        <v>5</v>
      </c>
      <c r="E164">
        <v>4</v>
      </c>
      <c r="F164" t="str">
        <f t="shared" si="7"/>
        <v>No</v>
      </c>
      <c r="G164" t="s">
        <v>11</v>
      </c>
      <c r="H164" t="s">
        <v>77</v>
      </c>
    </row>
    <row r="165" spans="1:8" x14ac:dyDescent="0.2">
      <c r="A165" t="s">
        <v>480</v>
      </c>
      <c r="B165">
        <v>100</v>
      </c>
      <c r="C165">
        <v>2</v>
      </c>
      <c r="D165">
        <v>5</v>
      </c>
      <c r="E165">
        <v>4</v>
      </c>
      <c r="F165" t="str">
        <f t="shared" si="7"/>
        <v>No</v>
      </c>
      <c r="G165" t="s">
        <v>11</v>
      </c>
      <c r="H165" t="s">
        <v>77</v>
      </c>
    </row>
    <row r="166" spans="1:8" x14ac:dyDescent="0.2">
      <c r="A166" s="3" t="s">
        <v>481</v>
      </c>
      <c r="B166">
        <v>119</v>
      </c>
      <c r="C166">
        <v>0</v>
      </c>
      <c r="D166">
        <v>0</v>
      </c>
      <c r="E166">
        <v>2</v>
      </c>
      <c r="F166" t="str">
        <f t="shared" si="7"/>
        <v>Yes</v>
      </c>
      <c r="G166" t="s">
        <v>11</v>
      </c>
      <c r="H166" t="s">
        <v>77</v>
      </c>
    </row>
    <row r="167" spans="1:8" x14ac:dyDescent="0.2">
      <c r="A167" s="3" t="s">
        <v>482</v>
      </c>
      <c r="B167">
        <v>124</v>
      </c>
      <c r="C167">
        <v>1</v>
      </c>
      <c r="D167">
        <v>0</v>
      </c>
      <c r="E167">
        <v>2</v>
      </c>
      <c r="F167" t="str">
        <f t="shared" si="7"/>
        <v>Yes</v>
      </c>
      <c r="G167" t="s">
        <v>11</v>
      </c>
      <c r="H167" t="s">
        <v>77</v>
      </c>
    </row>
    <row r="168" spans="1:8" x14ac:dyDescent="0.2">
      <c r="A168" s="3" t="s">
        <v>483</v>
      </c>
      <c r="B168">
        <v>142</v>
      </c>
      <c r="C168">
        <v>3</v>
      </c>
      <c r="D168">
        <v>2</v>
      </c>
      <c r="E168">
        <v>2</v>
      </c>
      <c r="F168" t="str">
        <f t="shared" si="7"/>
        <v>Yes</v>
      </c>
      <c r="G168" t="s">
        <v>11</v>
      </c>
      <c r="H168" t="s">
        <v>77</v>
      </c>
    </row>
    <row r="169" spans="1:8" x14ac:dyDescent="0.2">
      <c r="A169" s="3" t="s">
        <v>484</v>
      </c>
      <c r="B169">
        <v>204</v>
      </c>
      <c r="C169">
        <v>5</v>
      </c>
      <c r="D169">
        <v>1</v>
      </c>
      <c r="E169">
        <v>1</v>
      </c>
      <c r="F169" t="str">
        <f t="shared" si="7"/>
        <v>Yes</v>
      </c>
      <c r="G169" t="s">
        <v>11</v>
      </c>
      <c r="H169" t="s">
        <v>78</v>
      </c>
    </row>
    <row r="170" spans="1:8" x14ac:dyDescent="0.2">
      <c r="A170" s="3" t="s">
        <v>485</v>
      </c>
      <c r="B170">
        <v>239</v>
      </c>
      <c r="C170">
        <v>2</v>
      </c>
      <c r="D170">
        <v>1</v>
      </c>
      <c r="E170">
        <v>1</v>
      </c>
      <c r="F170" t="str">
        <f t="shared" si="7"/>
        <v>Yes</v>
      </c>
      <c r="G170" t="s">
        <v>11</v>
      </c>
      <c r="H170" t="s">
        <v>78</v>
      </c>
    </row>
    <row r="171" spans="1:8" x14ac:dyDescent="0.2">
      <c r="A171" s="3" t="s">
        <v>487</v>
      </c>
      <c r="B171">
        <v>243</v>
      </c>
      <c r="C171">
        <v>1</v>
      </c>
      <c r="D171">
        <v>1</v>
      </c>
      <c r="E171">
        <v>1</v>
      </c>
      <c r="F171" t="str">
        <f t="shared" si="7"/>
        <v>Yes</v>
      </c>
      <c r="G171" t="s">
        <v>11</v>
      </c>
      <c r="H171" t="s">
        <v>78</v>
      </c>
    </row>
    <row r="172" spans="1:8" x14ac:dyDescent="0.2">
      <c r="A172" s="3" t="s">
        <v>486</v>
      </c>
      <c r="B172">
        <v>248</v>
      </c>
      <c r="C172">
        <v>8</v>
      </c>
      <c r="D172">
        <v>4</v>
      </c>
      <c r="E172">
        <v>1</v>
      </c>
      <c r="F172" t="str">
        <f t="shared" si="7"/>
        <v>Yes</v>
      </c>
      <c r="G172" t="s">
        <v>11</v>
      </c>
      <c r="H172" t="s">
        <v>78</v>
      </c>
    </row>
    <row r="173" spans="1:8" x14ac:dyDescent="0.2">
      <c r="A173" s="3" t="s">
        <v>488</v>
      </c>
      <c r="B173">
        <v>524</v>
      </c>
      <c r="C173">
        <v>6</v>
      </c>
      <c r="D173">
        <v>2</v>
      </c>
      <c r="E173">
        <v>1</v>
      </c>
      <c r="F173" t="str">
        <f t="shared" si="7"/>
        <v>Yes</v>
      </c>
      <c r="G173" t="s">
        <v>11</v>
      </c>
      <c r="H173" t="s">
        <v>78</v>
      </c>
    </row>
    <row r="174" spans="1:8" x14ac:dyDescent="0.2">
      <c r="A174" s="3" t="s">
        <v>489</v>
      </c>
      <c r="B174">
        <v>844</v>
      </c>
      <c r="C174">
        <v>2</v>
      </c>
      <c r="D174">
        <v>1</v>
      </c>
      <c r="E174">
        <v>1</v>
      </c>
      <c r="F174" t="str">
        <f t="shared" si="7"/>
        <v>Yes</v>
      </c>
      <c r="G174" t="s">
        <v>11</v>
      </c>
      <c r="H174" t="s">
        <v>78</v>
      </c>
    </row>
    <row r="175" spans="1:8" hidden="1" x14ac:dyDescent="0.2">
      <c r="A175"/>
      <c r="G175" t="s">
        <v>6</v>
      </c>
      <c r="H175" t="s">
        <v>79</v>
      </c>
    </row>
    <row r="176" spans="1:8" hidden="1" x14ac:dyDescent="0.2">
      <c r="A176"/>
      <c r="G176" t="s">
        <v>6</v>
      </c>
      <c r="H176" t="s">
        <v>80</v>
      </c>
    </row>
    <row r="177" spans="1:8" hidden="1" x14ac:dyDescent="0.2">
      <c r="A177"/>
      <c r="G177" t="s">
        <v>6</v>
      </c>
      <c r="H177" t="s">
        <v>81</v>
      </c>
    </row>
    <row r="178" spans="1:8" x14ac:dyDescent="0.2">
      <c r="A178" s="3" t="s">
        <v>490</v>
      </c>
      <c r="B178">
        <v>359</v>
      </c>
      <c r="C178">
        <v>0</v>
      </c>
      <c r="D178">
        <v>0</v>
      </c>
      <c r="E178">
        <v>1</v>
      </c>
      <c r="F178" t="str">
        <f t="shared" ref="F178:F188" si="8">IF(OR(AND(C178&lt;5, D178&lt;5),(E178&lt;2)), "Yes", "No")</f>
        <v>Yes</v>
      </c>
      <c r="G178" t="s">
        <v>11</v>
      </c>
      <c r="H178" t="s">
        <v>82</v>
      </c>
    </row>
    <row r="179" spans="1:8" x14ac:dyDescent="0.2">
      <c r="A179" s="3" t="s">
        <v>491</v>
      </c>
      <c r="B179">
        <v>367</v>
      </c>
      <c r="C179">
        <v>3</v>
      </c>
      <c r="D179">
        <v>4</v>
      </c>
      <c r="E179">
        <v>3</v>
      </c>
      <c r="F179" t="str">
        <f t="shared" si="8"/>
        <v>Yes</v>
      </c>
      <c r="G179" t="s">
        <v>11</v>
      </c>
      <c r="H179" t="s">
        <v>82</v>
      </c>
    </row>
    <row r="180" spans="1:8" x14ac:dyDescent="0.2">
      <c r="A180" s="3" t="s">
        <v>492</v>
      </c>
      <c r="B180">
        <v>867</v>
      </c>
      <c r="C180">
        <v>3</v>
      </c>
      <c r="D180">
        <v>12</v>
      </c>
      <c r="E180">
        <v>1</v>
      </c>
      <c r="F180" t="str">
        <f t="shared" si="8"/>
        <v>Yes</v>
      </c>
      <c r="G180" t="s">
        <v>11</v>
      </c>
      <c r="H180" t="s">
        <v>83</v>
      </c>
    </row>
    <row r="181" spans="1:8" x14ac:dyDescent="0.2">
      <c r="A181" s="3" t="s">
        <v>493</v>
      </c>
      <c r="B181">
        <v>1184</v>
      </c>
      <c r="C181">
        <v>2</v>
      </c>
      <c r="D181">
        <v>1</v>
      </c>
      <c r="E181">
        <v>1</v>
      </c>
      <c r="F181" t="str">
        <f t="shared" si="8"/>
        <v>Yes</v>
      </c>
      <c r="G181" t="s">
        <v>11</v>
      </c>
      <c r="H181" t="s">
        <v>83</v>
      </c>
    </row>
    <row r="182" spans="1:8" x14ac:dyDescent="0.2">
      <c r="A182" s="3" t="s">
        <v>494</v>
      </c>
      <c r="B182">
        <v>1197</v>
      </c>
      <c r="C182">
        <v>2</v>
      </c>
      <c r="D182">
        <v>1</v>
      </c>
      <c r="E182">
        <v>1</v>
      </c>
      <c r="F182" t="str">
        <f t="shared" si="8"/>
        <v>Yes</v>
      </c>
      <c r="G182" t="s">
        <v>11</v>
      </c>
      <c r="H182" t="s">
        <v>83</v>
      </c>
    </row>
    <row r="183" spans="1:8" x14ac:dyDescent="0.2">
      <c r="A183" s="3" t="s">
        <v>495</v>
      </c>
      <c r="B183">
        <v>1207</v>
      </c>
      <c r="C183">
        <v>2</v>
      </c>
      <c r="D183">
        <v>2</v>
      </c>
      <c r="E183">
        <v>1</v>
      </c>
      <c r="F183" t="str">
        <f t="shared" si="8"/>
        <v>Yes</v>
      </c>
      <c r="G183" t="s">
        <v>11</v>
      </c>
      <c r="H183" t="s">
        <v>83</v>
      </c>
    </row>
    <row r="184" spans="1:8" x14ac:dyDescent="0.2">
      <c r="A184" s="3" t="s">
        <v>496</v>
      </c>
      <c r="B184">
        <v>1240</v>
      </c>
      <c r="C184">
        <v>3</v>
      </c>
      <c r="D184">
        <v>2</v>
      </c>
      <c r="E184">
        <v>1</v>
      </c>
      <c r="F184" t="str">
        <f t="shared" si="8"/>
        <v>Yes</v>
      </c>
      <c r="G184" t="s">
        <v>11</v>
      </c>
      <c r="H184" t="s">
        <v>83</v>
      </c>
    </row>
    <row r="185" spans="1:8" x14ac:dyDescent="0.2">
      <c r="A185" s="3" t="s">
        <v>497</v>
      </c>
      <c r="B185">
        <v>1266</v>
      </c>
      <c r="C185">
        <v>3</v>
      </c>
      <c r="D185">
        <v>4</v>
      </c>
      <c r="E185">
        <v>2</v>
      </c>
      <c r="F185" t="str">
        <f t="shared" si="8"/>
        <v>Yes</v>
      </c>
      <c r="G185" t="s">
        <v>11</v>
      </c>
      <c r="H185" t="s">
        <v>83</v>
      </c>
    </row>
    <row r="186" spans="1:8" x14ac:dyDescent="0.2">
      <c r="A186" s="3" t="s">
        <v>498</v>
      </c>
      <c r="B186">
        <v>1298</v>
      </c>
      <c r="C186">
        <v>1</v>
      </c>
      <c r="D186">
        <v>0</v>
      </c>
      <c r="E186">
        <v>2</v>
      </c>
      <c r="F186" t="str">
        <f t="shared" si="8"/>
        <v>Yes</v>
      </c>
      <c r="G186" t="s">
        <v>11</v>
      </c>
      <c r="H186" t="s">
        <v>83</v>
      </c>
    </row>
    <row r="187" spans="1:8" x14ac:dyDescent="0.2">
      <c r="A187" s="3" t="s">
        <v>499</v>
      </c>
      <c r="B187">
        <v>1303</v>
      </c>
      <c r="C187">
        <v>2</v>
      </c>
      <c r="D187">
        <v>1</v>
      </c>
      <c r="E187">
        <v>1</v>
      </c>
      <c r="F187" t="str">
        <f t="shared" si="8"/>
        <v>Yes</v>
      </c>
      <c r="G187" t="s">
        <v>11</v>
      </c>
      <c r="H187" t="s">
        <v>83</v>
      </c>
    </row>
    <row r="188" spans="1:8" x14ac:dyDescent="0.2">
      <c r="A188" s="3" t="s">
        <v>500</v>
      </c>
      <c r="B188">
        <v>1313</v>
      </c>
      <c r="C188">
        <v>2</v>
      </c>
      <c r="D188">
        <v>1</v>
      </c>
      <c r="E188">
        <v>1</v>
      </c>
      <c r="F188" t="str">
        <f t="shared" si="8"/>
        <v>Yes</v>
      </c>
      <c r="G188" t="s">
        <v>11</v>
      </c>
      <c r="H188" t="s">
        <v>83</v>
      </c>
    </row>
    <row r="189" spans="1:8" hidden="1" x14ac:dyDescent="0.2">
      <c r="A189"/>
      <c r="G189" t="s">
        <v>6</v>
      </c>
      <c r="H189" t="s">
        <v>84</v>
      </c>
    </row>
    <row r="190" spans="1:8" x14ac:dyDescent="0.2">
      <c r="A190" t="s">
        <v>501</v>
      </c>
      <c r="B190">
        <v>1806</v>
      </c>
      <c r="C190">
        <v>54</v>
      </c>
      <c r="D190">
        <v>1</v>
      </c>
      <c r="E190">
        <v>3</v>
      </c>
      <c r="F190" t="str">
        <f>IF(OR(AND(C190&lt;5, D190&lt;5),(E190&lt;2)), "Yes", "No")</f>
        <v>No</v>
      </c>
      <c r="G190" t="s">
        <v>11</v>
      </c>
      <c r="H190" t="s">
        <v>85</v>
      </c>
    </row>
    <row r="191" spans="1:8" hidden="1" x14ac:dyDescent="0.2">
      <c r="A191"/>
      <c r="G191" t="s">
        <v>6</v>
      </c>
      <c r="H191" t="s">
        <v>86</v>
      </c>
    </row>
    <row r="192" spans="1:8" hidden="1" x14ac:dyDescent="0.2">
      <c r="A192"/>
      <c r="G192" t="s">
        <v>6</v>
      </c>
      <c r="H192" t="s">
        <v>87</v>
      </c>
    </row>
    <row r="193" spans="1:8" hidden="1" x14ac:dyDescent="0.2">
      <c r="A193"/>
      <c r="G193" t="s">
        <v>6</v>
      </c>
      <c r="H193" t="s">
        <v>88</v>
      </c>
    </row>
    <row r="194" spans="1:8" x14ac:dyDescent="0.2">
      <c r="A194" s="3" t="s">
        <v>502</v>
      </c>
      <c r="B194">
        <v>32</v>
      </c>
      <c r="C194">
        <v>1</v>
      </c>
      <c r="D194">
        <v>14</v>
      </c>
      <c r="E194">
        <v>1</v>
      </c>
      <c r="F194" t="str">
        <f t="shared" ref="F194:F198" si="9">IF(OR(AND(C194&lt;5, D194&lt;5),(E194&lt;2)), "Yes", "No")</f>
        <v>Yes</v>
      </c>
      <c r="G194" t="s">
        <v>11</v>
      </c>
      <c r="H194" t="s">
        <v>89</v>
      </c>
    </row>
    <row r="195" spans="1:8" x14ac:dyDescent="0.2">
      <c r="A195" s="3" t="s">
        <v>503</v>
      </c>
      <c r="B195">
        <v>296</v>
      </c>
      <c r="C195">
        <v>3</v>
      </c>
      <c r="D195">
        <v>13</v>
      </c>
      <c r="E195">
        <v>1</v>
      </c>
      <c r="F195" t="str">
        <f t="shared" si="9"/>
        <v>Yes</v>
      </c>
      <c r="G195" t="s">
        <v>11</v>
      </c>
      <c r="H195" t="s">
        <v>89</v>
      </c>
    </row>
    <row r="196" spans="1:8" x14ac:dyDescent="0.2">
      <c r="A196" s="3" t="s">
        <v>504</v>
      </c>
      <c r="B196">
        <v>462</v>
      </c>
      <c r="C196">
        <v>5</v>
      </c>
      <c r="D196">
        <v>4</v>
      </c>
      <c r="E196">
        <v>1</v>
      </c>
      <c r="F196" t="str">
        <f t="shared" si="9"/>
        <v>Yes</v>
      </c>
      <c r="G196" t="s">
        <v>11</v>
      </c>
      <c r="H196" t="s">
        <v>89</v>
      </c>
    </row>
    <row r="197" spans="1:8" x14ac:dyDescent="0.2">
      <c r="A197" s="3" t="s">
        <v>505</v>
      </c>
      <c r="B197">
        <v>17</v>
      </c>
      <c r="C197">
        <v>3</v>
      </c>
      <c r="D197">
        <v>24</v>
      </c>
      <c r="E197">
        <v>1</v>
      </c>
      <c r="F197" t="str">
        <f t="shared" si="9"/>
        <v>Yes</v>
      </c>
      <c r="G197" t="s">
        <v>11</v>
      </c>
      <c r="H197" t="s">
        <v>90</v>
      </c>
    </row>
    <row r="198" spans="1:8" x14ac:dyDescent="0.2">
      <c r="A198" t="s">
        <v>506</v>
      </c>
      <c r="B198">
        <v>23</v>
      </c>
      <c r="C198">
        <v>4</v>
      </c>
      <c r="D198">
        <v>5</v>
      </c>
      <c r="E198">
        <v>3</v>
      </c>
      <c r="F198" t="str">
        <f t="shared" si="9"/>
        <v>No</v>
      </c>
      <c r="G198" t="s">
        <v>11</v>
      </c>
      <c r="H198" t="s">
        <v>91</v>
      </c>
    </row>
    <row r="199" spans="1:8" hidden="1" x14ac:dyDescent="0.2">
      <c r="A199"/>
      <c r="G199" t="s">
        <v>6</v>
      </c>
      <c r="H199" t="s">
        <v>92</v>
      </c>
    </row>
    <row r="200" spans="1:8" x14ac:dyDescent="0.2">
      <c r="A200" s="3" t="s">
        <v>507</v>
      </c>
      <c r="B200">
        <v>60</v>
      </c>
      <c r="C200">
        <v>0</v>
      </c>
      <c r="D200">
        <v>0</v>
      </c>
      <c r="E200">
        <v>2</v>
      </c>
      <c r="F200" t="str">
        <f t="shared" ref="F200:F201" si="10">IF(OR(AND(C200&lt;5, D200&lt;5),(E200&lt;2)), "Yes", "No")</f>
        <v>Yes</v>
      </c>
      <c r="G200" t="s">
        <v>11</v>
      </c>
      <c r="H200" t="s">
        <v>93</v>
      </c>
    </row>
    <row r="201" spans="1:8" x14ac:dyDescent="0.2">
      <c r="A201" s="3" t="s">
        <v>508</v>
      </c>
      <c r="B201">
        <v>427</v>
      </c>
      <c r="C201">
        <v>1</v>
      </c>
      <c r="D201">
        <v>0</v>
      </c>
      <c r="E201">
        <v>2</v>
      </c>
      <c r="F201" t="str">
        <f t="shared" si="10"/>
        <v>Yes</v>
      </c>
      <c r="G201" t="s">
        <v>11</v>
      </c>
      <c r="H201" t="s">
        <v>94</v>
      </c>
    </row>
    <row r="202" spans="1:8" hidden="1" x14ac:dyDescent="0.2">
      <c r="A202"/>
      <c r="G202" t="s">
        <v>6</v>
      </c>
      <c r="H202" t="s">
        <v>95</v>
      </c>
    </row>
    <row r="203" spans="1:8" x14ac:dyDescent="0.2">
      <c r="A203" s="3" t="s">
        <v>509</v>
      </c>
      <c r="B203">
        <v>89</v>
      </c>
      <c r="C203">
        <v>4</v>
      </c>
      <c r="D203">
        <v>6</v>
      </c>
      <c r="E203">
        <v>1</v>
      </c>
      <c r="F203" t="str">
        <f t="shared" ref="F203:F207" si="11">IF(OR(AND(C203&lt;5, D203&lt;5),(E203&lt;2)), "Yes", "No")</f>
        <v>Yes</v>
      </c>
      <c r="G203" t="s">
        <v>11</v>
      </c>
      <c r="H203" t="s">
        <v>96</v>
      </c>
    </row>
    <row r="204" spans="1:8" x14ac:dyDescent="0.2">
      <c r="A204" t="s">
        <v>510</v>
      </c>
      <c r="B204">
        <v>224</v>
      </c>
      <c r="C204">
        <v>6</v>
      </c>
      <c r="D204">
        <v>2</v>
      </c>
      <c r="E204">
        <v>3</v>
      </c>
      <c r="F204" t="str">
        <f t="shared" si="11"/>
        <v>No</v>
      </c>
      <c r="G204" t="s">
        <v>11</v>
      </c>
      <c r="H204" t="s">
        <v>96</v>
      </c>
    </row>
    <row r="205" spans="1:8" x14ac:dyDescent="0.2">
      <c r="A205" t="s">
        <v>511</v>
      </c>
      <c r="B205">
        <v>309</v>
      </c>
      <c r="C205">
        <v>6</v>
      </c>
      <c r="D205">
        <v>4</v>
      </c>
      <c r="E205">
        <v>3</v>
      </c>
      <c r="F205" t="str">
        <f t="shared" si="11"/>
        <v>No</v>
      </c>
      <c r="G205" t="s">
        <v>11</v>
      </c>
      <c r="H205" t="s">
        <v>96</v>
      </c>
    </row>
    <row r="206" spans="1:8" x14ac:dyDescent="0.2">
      <c r="A206" s="3" t="s">
        <v>512</v>
      </c>
      <c r="B206">
        <v>47</v>
      </c>
      <c r="C206">
        <v>0</v>
      </c>
      <c r="D206">
        <v>0</v>
      </c>
      <c r="E206">
        <v>2</v>
      </c>
      <c r="F206" t="str">
        <f t="shared" si="11"/>
        <v>Yes</v>
      </c>
      <c r="G206" t="s">
        <v>11</v>
      </c>
      <c r="H206" t="s">
        <v>97</v>
      </c>
    </row>
    <row r="207" spans="1:8" x14ac:dyDescent="0.2">
      <c r="A207" s="3" t="s">
        <v>513</v>
      </c>
      <c r="B207">
        <v>41</v>
      </c>
      <c r="C207">
        <v>4</v>
      </c>
      <c r="D207">
        <v>3</v>
      </c>
      <c r="E207">
        <v>1</v>
      </c>
      <c r="F207" t="str">
        <f t="shared" si="11"/>
        <v>Yes</v>
      </c>
      <c r="G207" t="s">
        <v>11</v>
      </c>
      <c r="H207" t="s">
        <v>98</v>
      </c>
    </row>
    <row r="208" spans="1:8" hidden="1" x14ac:dyDescent="0.2">
      <c r="A208"/>
      <c r="G208" t="s">
        <v>6</v>
      </c>
      <c r="H208" t="s">
        <v>99</v>
      </c>
    </row>
    <row r="209" spans="1:8" hidden="1" x14ac:dyDescent="0.2">
      <c r="A209"/>
      <c r="G209" t="s">
        <v>6</v>
      </c>
      <c r="H209" t="s">
        <v>100</v>
      </c>
    </row>
    <row r="210" spans="1:8" hidden="1" x14ac:dyDescent="0.2">
      <c r="A210"/>
      <c r="G210" t="s">
        <v>6</v>
      </c>
      <c r="H210" t="s">
        <v>101</v>
      </c>
    </row>
    <row r="211" spans="1:8" hidden="1" x14ac:dyDescent="0.2">
      <c r="A211"/>
      <c r="G211" t="s">
        <v>6</v>
      </c>
      <c r="H211" t="s">
        <v>102</v>
      </c>
    </row>
    <row r="212" spans="1:8" x14ac:dyDescent="0.2">
      <c r="A212" s="3" t="s">
        <v>514</v>
      </c>
      <c r="B212">
        <v>82</v>
      </c>
      <c r="C212">
        <v>2</v>
      </c>
      <c r="D212">
        <v>1</v>
      </c>
      <c r="E212">
        <v>1</v>
      </c>
      <c r="F212" t="str">
        <f t="shared" ref="F212:F219" si="12">IF(OR(AND(C212&lt;5, D212&lt;5),(E212&lt;2)), "Yes", "No")</f>
        <v>Yes</v>
      </c>
      <c r="G212" t="s">
        <v>11</v>
      </c>
      <c r="H212" t="s">
        <v>103</v>
      </c>
    </row>
    <row r="213" spans="1:8" x14ac:dyDescent="0.2">
      <c r="A213" s="3" t="s">
        <v>515</v>
      </c>
      <c r="B213">
        <v>93</v>
      </c>
      <c r="C213">
        <v>2</v>
      </c>
      <c r="D213">
        <v>1</v>
      </c>
      <c r="E213">
        <v>1</v>
      </c>
      <c r="F213" t="str">
        <f t="shared" si="12"/>
        <v>Yes</v>
      </c>
      <c r="G213" t="s">
        <v>11</v>
      </c>
      <c r="H213" t="s">
        <v>103</v>
      </c>
    </row>
    <row r="214" spans="1:8" x14ac:dyDescent="0.2">
      <c r="A214" s="3" t="s">
        <v>516</v>
      </c>
      <c r="B214">
        <v>104</v>
      </c>
      <c r="C214">
        <v>5</v>
      </c>
      <c r="D214">
        <v>4</v>
      </c>
      <c r="E214">
        <v>1</v>
      </c>
      <c r="F214" t="str">
        <f t="shared" si="12"/>
        <v>Yes</v>
      </c>
      <c r="G214" t="s">
        <v>11</v>
      </c>
      <c r="H214" t="s">
        <v>103</v>
      </c>
    </row>
    <row r="215" spans="1:8" x14ac:dyDescent="0.2">
      <c r="A215" s="3" t="s">
        <v>517</v>
      </c>
      <c r="B215">
        <v>151</v>
      </c>
      <c r="C215">
        <v>2</v>
      </c>
      <c r="D215">
        <v>3</v>
      </c>
      <c r="E215">
        <v>2</v>
      </c>
      <c r="F215" t="str">
        <f t="shared" si="12"/>
        <v>Yes</v>
      </c>
      <c r="G215" t="s">
        <v>11</v>
      </c>
      <c r="H215" t="s">
        <v>103</v>
      </c>
    </row>
    <row r="216" spans="1:8" x14ac:dyDescent="0.2">
      <c r="A216" s="3" t="s">
        <v>518</v>
      </c>
      <c r="B216">
        <v>315</v>
      </c>
      <c r="C216">
        <v>4</v>
      </c>
      <c r="D216">
        <v>5</v>
      </c>
      <c r="E216">
        <v>1</v>
      </c>
      <c r="F216" t="str">
        <f t="shared" si="12"/>
        <v>Yes</v>
      </c>
      <c r="G216" t="s">
        <v>11</v>
      </c>
      <c r="H216" t="s">
        <v>103</v>
      </c>
    </row>
    <row r="217" spans="1:8" x14ac:dyDescent="0.2">
      <c r="A217" s="3" t="s">
        <v>519</v>
      </c>
      <c r="B217">
        <v>349</v>
      </c>
      <c r="C217">
        <v>4</v>
      </c>
      <c r="D217">
        <v>4</v>
      </c>
      <c r="E217">
        <v>1</v>
      </c>
      <c r="F217" t="str">
        <f t="shared" si="12"/>
        <v>Yes</v>
      </c>
      <c r="G217" t="s">
        <v>11</v>
      </c>
      <c r="H217" t="s">
        <v>103</v>
      </c>
    </row>
    <row r="218" spans="1:8" x14ac:dyDescent="0.2">
      <c r="A218" s="3" t="s">
        <v>520</v>
      </c>
      <c r="B218">
        <v>373</v>
      </c>
      <c r="C218">
        <v>4</v>
      </c>
      <c r="D218">
        <v>4</v>
      </c>
      <c r="E218">
        <v>1</v>
      </c>
      <c r="F218" t="str">
        <f t="shared" si="12"/>
        <v>Yes</v>
      </c>
      <c r="G218" t="s">
        <v>11</v>
      </c>
      <c r="H218" t="s">
        <v>103</v>
      </c>
    </row>
    <row r="219" spans="1:8" x14ac:dyDescent="0.2">
      <c r="A219" s="3" t="s">
        <v>521</v>
      </c>
      <c r="B219">
        <v>395</v>
      </c>
      <c r="C219">
        <v>5</v>
      </c>
      <c r="D219">
        <v>6</v>
      </c>
      <c r="E219">
        <v>1</v>
      </c>
      <c r="F219" t="str">
        <f t="shared" si="12"/>
        <v>Yes</v>
      </c>
      <c r="G219" t="s">
        <v>11</v>
      </c>
      <c r="H219" t="s">
        <v>103</v>
      </c>
    </row>
    <row r="220" spans="1:8" hidden="1" x14ac:dyDescent="0.2">
      <c r="A220"/>
      <c r="G220" t="s">
        <v>6</v>
      </c>
      <c r="H220" t="s">
        <v>104</v>
      </c>
    </row>
    <row r="221" spans="1:8" hidden="1" x14ac:dyDescent="0.2">
      <c r="A221"/>
      <c r="G221" t="s">
        <v>6</v>
      </c>
      <c r="H221" t="s">
        <v>105</v>
      </c>
    </row>
    <row r="222" spans="1:8" x14ac:dyDescent="0.2">
      <c r="A222" s="3" t="s">
        <v>522</v>
      </c>
      <c r="B222">
        <v>22</v>
      </c>
      <c r="C222">
        <v>0</v>
      </c>
      <c r="D222">
        <v>0</v>
      </c>
      <c r="E222">
        <v>1</v>
      </c>
      <c r="F222" t="str">
        <f t="shared" ref="F222:F225" si="13">IF(OR(AND(C222&lt;5, D222&lt;5),(E222&lt;2)), "Yes", "No")</f>
        <v>Yes</v>
      </c>
      <c r="G222" t="s">
        <v>11</v>
      </c>
      <c r="H222" s="1" t="s">
        <v>106</v>
      </c>
    </row>
    <row r="223" spans="1:8" x14ac:dyDescent="0.2">
      <c r="A223" s="3" t="s">
        <v>523</v>
      </c>
      <c r="B223">
        <v>25</v>
      </c>
      <c r="C223">
        <v>1</v>
      </c>
      <c r="D223">
        <v>1</v>
      </c>
      <c r="E223">
        <v>1</v>
      </c>
      <c r="F223" t="str">
        <f t="shared" si="13"/>
        <v>Yes</v>
      </c>
      <c r="G223" t="s">
        <v>11</v>
      </c>
      <c r="H223" s="1" t="s">
        <v>106</v>
      </c>
    </row>
    <row r="224" spans="1:8" x14ac:dyDescent="0.2">
      <c r="A224" s="3" t="s">
        <v>524</v>
      </c>
      <c r="B224">
        <v>31</v>
      </c>
      <c r="C224">
        <v>2</v>
      </c>
      <c r="D224">
        <v>8</v>
      </c>
      <c r="E224">
        <v>1</v>
      </c>
      <c r="F224" t="str">
        <f t="shared" si="13"/>
        <v>Yes</v>
      </c>
      <c r="G224" t="s">
        <v>11</v>
      </c>
      <c r="H224" s="1" t="s">
        <v>106</v>
      </c>
    </row>
    <row r="225" spans="1:8" x14ac:dyDescent="0.2">
      <c r="A225" s="3" t="s">
        <v>525</v>
      </c>
      <c r="B225">
        <v>142</v>
      </c>
      <c r="C225">
        <v>1</v>
      </c>
      <c r="D225">
        <v>7</v>
      </c>
      <c r="E225">
        <v>1</v>
      </c>
      <c r="F225" t="str">
        <f t="shared" si="13"/>
        <v>Yes</v>
      </c>
      <c r="G225" t="s">
        <v>11</v>
      </c>
      <c r="H225" s="1" t="s">
        <v>106</v>
      </c>
    </row>
    <row r="226" spans="1:8" hidden="1" x14ac:dyDescent="0.2">
      <c r="A226"/>
      <c r="G226" t="s">
        <v>6</v>
      </c>
      <c r="H226" s="1" t="s">
        <v>107</v>
      </c>
    </row>
    <row r="227" spans="1:8" hidden="1" x14ac:dyDescent="0.2">
      <c r="A227"/>
      <c r="G227" t="s">
        <v>6</v>
      </c>
      <c r="H227" s="1" t="s">
        <v>108</v>
      </c>
    </row>
    <row r="228" spans="1:8" x14ac:dyDescent="0.2">
      <c r="A228" s="3" t="s">
        <v>526</v>
      </c>
      <c r="B228">
        <v>46</v>
      </c>
      <c r="C228">
        <v>4</v>
      </c>
      <c r="D228">
        <v>2</v>
      </c>
      <c r="E228">
        <v>1</v>
      </c>
      <c r="F228" t="str">
        <f>IF(OR(AND(C228&lt;5, D228&lt;5),(E228&lt;2)), "Yes", "No")</f>
        <v>Yes</v>
      </c>
      <c r="G228" t="s">
        <v>11</v>
      </c>
      <c r="H228" s="1" t="s">
        <v>109</v>
      </c>
    </row>
    <row r="229" spans="1:8" hidden="1" x14ac:dyDescent="0.2">
      <c r="A229"/>
      <c r="G229" t="s">
        <v>6</v>
      </c>
      <c r="H229" s="1" t="s">
        <v>110</v>
      </c>
    </row>
    <row r="230" spans="1:8" hidden="1" x14ac:dyDescent="0.2">
      <c r="A230"/>
      <c r="G230" t="s">
        <v>6</v>
      </c>
      <c r="H230" s="1" t="s">
        <v>111</v>
      </c>
    </row>
    <row r="231" spans="1:8" x14ac:dyDescent="0.2">
      <c r="A231" s="3" t="s">
        <v>527</v>
      </c>
      <c r="B231">
        <v>16</v>
      </c>
      <c r="C231">
        <v>0</v>
      </c>
      <c r="D231">
        <v>0</v>
      </c>
      <c r="E231">
        <v>1</v>
      </c>
      <c r="F231" t="str">
        <f t="shared" ref="F231:F240" si="14">IF(OR(AND(C231&lt;5, D231&lt;5),(E231&lt;2)), "Yes", "No")</f>
        <v>Yes</v>
      </c>
      <c r="G231" t="s">
        <v>11</v>
      </c>
      <c r="H231" s="1" t="s">
        <v>112</v>
      </c>
    </row>
    <row r="232" spans="1:8" x14ac:dyDescent="0.2">
      <c r="A232" s="3" t="s">
        <v>528</v>
      </c>
      <c r="B232">
        <v>35</v>
      </c>
      <c r="C232">
        <v>0</v>
      </c>
      <c r="D232">
        <v>0</v>
      </c>
      <c r="E232">
        <v>1</v>
      </c>
      <c r="F232" t="str">
        <f t="shared" si="14"/>
        <v>Yes</v>
      </c>
      <c r="G232" t="s">
        <v>11</v>
      </c>
      <c r="H232" s="1" t="s">
        <v>112</v>
      </c>
    </row>
    <row r="233" spans="1:8" x14ac:dyDescent="0.2">
      <c r="A233" s="3" t="s">
        <v>529</v>
      </c>
      <c r="B233">
        <v>75</v>
      </c>
      <c r="C233">
        <v>0</v>
      </c>
      <c r="D233">
        <v>0</v>
      </c>
      <c r="E233">
        <v>1</v>
      </c>
      <c r="F233" t="str">
        <f t="shared" si="14"/>
        <v>Yes</v>
      </c>
      <c r="G233" t="s">
        <v>11</v>
      </c>
      <c r="H233" s="1" t="s">
        <v>112</v>
      </c>
    </row>
    <row r="234" spans="1:8" x14ac:dyDescent="0.2">
      <c r="A234" s="3" t="s">
        <v>530</v>
      </c>
      <c r="B234">
        <v>13</v>
      </c>
      <c r="C234">
        <v>2</v>
      </c>
      <c r="D234">
        <v>10</v>
      </c>
      <c r="E234">
        <v>1</v>
      </c>
      <c r="F234" t="str">
        <f t="shared" si="14"/>
        <v>Yes</v>
      </c>
      <c r="G234" t="s">
        <v>11</v>
      </c>
      <c r="H234" s="1" t="s">
        <v>113</v>
      </c>
    </row>
    <row r="235" spans="1:8" x14ac:dyDescent="0.2">
      <c r="A235" s="3" t="s">
        <v>531</v>
      </c>
      <c r="B235">
        <v>530</v>
      </c>
      <c r="C235">
        <v>5</v>
      </c>
      <c r="D235">
        <v>4</v>
      </c>
      <c r="E235">
        <v>1</v>
      </c>
      <c r="F235" t="str">
        <f t="shared" si="14"/>
        <v>Yes</v>
      </c>
      <c r="G235" t="s">
        <v>11</v>
      </c>
      <c r="H235" s="1" t="s">
        <v>113</v>
      </c>
    </row>
    <row r="236" spans="1:8" x14ac:dyDescent="0.2">
      <c r="A236" s="3" t="s">
        <v>532</v>
      </c>
      <c r="B236">
        <v>717</v>
      </c>
      <c r="C236">
        <v>4</v>
      </c>
      <c r="D236">
        <v>8</v>
      </c>
      <c r="E236">
        <v>1</v>
      </c>
      <c r="F236" t="str">
        <f t="shared" si="14"/>
        <v>Yes</v>
      </c>
      <c r="G236" t="s">
        <v>11</v>
      </c>
      <c r="H236" s="1" t="s">
        <v>113</v>
      </c>
    </row>
    <row r="237" spans="1:8" x14ac:dyDescent="0.2">
      <c r="A237" s="3" t="s">
        <v>533</v>
      </c>
      <c r="B237">
        <v>844</v>
      </c>
      <c r="C237">
        <v>5</v>
      </c>
      <c r="D237">
        <v>20</v>
      </c>
      <c r="E237">
        <v>1</v>
      </c>
      <c r="F237" t="str">
        <f t="shared" si="14"/>
        <v>Yes</v>
      </c>
      <c r="G237" t="s">
        <v>11</v>
      </c>
      <c r="H237" s="1" t="s">
        <v>113</v>
      </c>
    </row>
    <row r="238" spans="1:8" x14ac:dyDescent="0.2">
      <c r="A238" s="3" t="s">
        <v>534</v>
      </c>
      <c r="B238">
        <v>1118</v>
      </c>
      <c r="C238">
        <v>16</v>
      </c>
      <c r="D238">
        <v>6</v>
      </c>
      <c r="E238">
        <v>1</v>
      </c>
      <c r="F238" t="str">
        <f t="shared" si="14"/>
        <v>Yes</v>
      </c>
      <c r="G238" t="s">
        <v>11</v>
      </c>
      <c r="H238" s="1" t="s">
        <v>113</v>
      </c>
    </row>
    <row r="239" spans="1:8" x14ac:dyDescent="0.2">
      <c r="A239" s="3" t="s">
        <v>535</v>
      </c>
      <c r="B239">
        <v>1590</v>
      </c>
      <c r="C239">
        <v>13</v>
      </c>
      <c r="D239">
        <v>17</v>
      </c>
      <c r="E239">
        <v>1</v>
      </c>
      <c r="F239" t="str">
        <f t="shared" si="14"/>
        <v>Yes</v>
      </c>
      <c r="G239" t="s">
        <v>11</v>
      </c>
      <c r="H239" s="1" t="s">
        <v>113</v>
      </c>
    </row>
    <row r="240" spans="1:8" ht="34" x14ac:dyDescent="0.2">
      <c r="A240" s="4" t="s">
        <v>536</v>
      </c>
      <c r="B240">
        <v>2090</v>
      </c>
      <c r="C240">
        <v>10</v>
      </c>
      <c r="D240">
        <v>12</v>
      </c>
      <c r="E240">
        <v>2</v>
      </c>
      <c r="F240" t="str">
        <f t="shared" si="14"/>
        <v>No</v>
      </c>
      <c r="G240" t="s">
        <v>11</v>
      </c>
      <c r="H240" s="1" t="s">
        <v>113</v>
      </c>
    </row>
    <row r="241" spans="1:8" hidden="1" x14ac:dyDescent="0.2">
      <c r="A241"/>
      <c r="G241" t="s">
        <v>6</v>
      </c>
      <c r="H241" s="1" t="s">
        <v>114</v>
      </c>
    </row>
    <row r="242" spans="1:8" hidden="1" x14ac:dyDescent="0.2">
      <c r="A242"/>
      <c r="G242" t="s">
        <v>6</v>
      </c>
      <c r="H242" s="1" t="s">
        <v>115</v>
      </c>
    </row>
    <row r="243" spans="1:8" hidden="1" x14ac:dyDescent="0.2">
      <c r="A243"/>
      <c r="G243" t="s">
        <v>6</v>
      </c>
      <c r="H243" s="1" t="s">
        <v>116</v>
      </c>
    </row>
    <row r="244" spans="1:8" x14ac:dyDescent="0.2">
      <c r="A244" s="3" t="s">
        <v>537</v>
      </c>
      <c r="B244">
        <v>64</v>
      </c>
      <c r="C244">
        <v>6</v>
      </c>
      <c r="D244">
        <v>0</v>
      </c>
      <c r="E244">
        <v>1</v>
      </c>
      <c r="F244" t="str">
        <f t="shared" ref="F244:F249" si="15">IF(OR(AND(C244&lt;5, D244&lt;5),(E244&lt;2)), "Yes", "No")</f>
        <v>Yes</v>
      </c>
      <c r="G244" t="s">
        <v>11</v>
      </c>
      <c r="H244" s="1" t="s">
        <v>117</v>
      </c>
    </row>
    <row r="245" spans="1:8" x14ac:dyDescent="0.2">
      <c r="A245" t="s">
        <v>538</v>
      </c>
      <c r="B245">
        <v>99</v>
      </c>
      <c r="C245">
        <v>46</v>
      </c>
      <c r="D245">
        <v>2</v>
      </c>
      <c r="E245">
        <v>2</v>
      </c>
      <c r="F245" t="str">
        <f t="shared" si="15"/>
        <v>No</v>
      </c>
      <c r="G245" t="s">
        <v>11</v>
      </c>
      <c r="H245" s="1" t="s">
        <v>117</v>
      </c>
    </row>
    <row r="246" spans="1:8" x14ac:dyDescent="0.2">
      <c r="A246" t="s">
        <v>539</v>
      </c>
      <c r="B246">
        <v>294</v>
      </c>
      <c r="C246">
        <v>37</v>
      </c>
      <c r="D246">
        <v>1</v>
      </c>
      <c r="E246">
        <v>2</v>
      </c>
      <c r="F246" t="str">
        <f t="shared" si="15"/>
        <v>No</v>
      </c>
      <c r="G246" t="s">
        <v>11</v>
      </c>
      <c r="H246" s="1" t="s">
        <v>117</v>
      </c>
    </row>
    <row r="247" spans="1:8" x14ac:dyDescent="0.2">
      <c r="A247" t="s">
        <v>540</v>
      </c>
      <c r="B247">
        <v>352</v>
      </c>
      <c r="C247">
        <v>25</v>
      </c>
      <c r="D247">
        <v>1</v>
      </c>
      <c r="E247">
        <v>2</v>
      </c>
      <c r="F247" t="str">
        <f t="shared" si="15"/>
        <v>No</v>
      </c>
      <c r="G247" t="s">
        <v>11</v>
      </c>
      <c r="H247" s="1" t="s">
        <v>117</v>
      </c>
    </row>
    <row r="248" spans="1:8" x14ac:dyDescent="0.2">
      <c r="A248" t="s">
        <v>541</v>
      </c>
      <c r="B248">
        <v>398</v>
      </c>
      <c r="C248">
        <v>25</v>
      </c>
      <c r="D248">
        <v>2</v>
      </c>
      <c r="E248">
        <v>2</v>
      </c>
      <c r="F248" t="str">
        <f t="shared" si="15"/>
        <v>No</v>
      </c>
      <c r="G248" t="s">
        <v>11</v>
      </c>
      <c r="H248" s="1" t="s">
        <v>117</v>
      </c>
    </row>
    <row r="249" spans="1:8" x14ac:dyDescent="0.2">
      <c r="A249" t="s">
        <v>542</v>
      </c>
      <c r="B249">
        <v>472</v>
      </c>
      <c r="C249">
        <v>31</v>
      </c>
      <c r="D249">
        <v>3</v>
      </c>
      <c r="E249">
        <v>2</v>
      </c>
      <c r="F249" t="str">
        <f t="shared" si="15"/>
        <v>No</v>
      </c>
      <c r="G249" t="s">
        <v>11</v>
      </c>
      <c r="H249" s="1" t="s">
        <v>117</v>
      </c>
    </row>
    <row r="250" spans="1:8" hidden="1" x14ac:dyDescent="0.2">
      <c r="A250"/>
      <c r="G250" t="s">
        <v>6</v>
      </c>
      <c r="H250" s="1" t="s">
        <v>118</v>
      </c>
    </row>
    <row r="251" spans="1:8" x14ac:dyDescent="0.2">
      <c r="A251" t="s">
        <v>543</v>
      </c>
      <c r="B251">
        <v>17</v>
      </c>
      <c r="C251">
        <v>3</v>
      </c>
      <c r="D251">
        <v>8</v>
      </c>
      <c r="E251">
        <v>2</v>
      </c>
      <c r="F251" t="str">
        <f>IF(OR(AND(C251&lt;5, D251&lt;5),(E251&lt;2)), "Yes", "No")</f>
        <v>No</v>
      </c>
      <c r="G251" t="s">
        <v>11</v>
      </c>
      <c r="H251" s="1" t="s">
        <v>119</v>
      </c>
    </row>
    <row r="252" spans="1:8" hidden="1" x14ac:dyDescent="0.2">
      <c r="A252"/>
      <c r="G252" t="s">
        <v>6</v>
      </c>
      <c r="H252" s="1" t="s">
        <v>120</v>
      </c>
    </row>
    <row r="253" spans="1:8" x14ac:dyDescent="0.2">
      <c r="A253" s="3" t="s">
        <v>544</v>
      </c>
      <c r="B253">
        <v>10</v>
      </c>
      <c r="C253">
        <v>1</v>
      </c>
      <c r="D253">
        <v>1</v>
      </c>
      <c r="E253">
        <v>2</v>
      </c>
      <c r="F253" t="str">
        <f t="shared" ref="F253:F257" si="16">IF(OR(AND(C253&lt;5, D253&lt;5),(E253&lt;2)), "Yes", "No")</f>
        <v>Yes</v>
      </c>
      <c r="G253" t="s">
        <v>11</v>
      </c>
      <c r="H253" s="1" t="s">
        <v>121</v>
      </c>
    </row>
    <row r="254" spans="1:8" x14ac:dyDescent="0.2">
      <c r="A254" s="3" t="s">
        <v>545</v>
      </c>
      <c r="B254">
        <v>38</v>
      </c>
      <c r="C254">
        <v>0</v>
      </c>
      <c r="D254">
        <v>0</v>
      </c>
      <c r="E254">
        <v>3</v>
      </c>
      <c r="F254" t="str">
        <f t="shared" si="16"/>
        <v>Yes</v>
      </c>
      <c r="G254" t="s">
        <v>11</v>
      </c>
      <c r="H254" s="1" t="s">
        <v>121</v>
      </c>
    </row>
    <row r="255" spans="1:8" x14ac:dyDescent="0.2">
      <c r="A255" s="3" t="s">
        <v>546</v>
      </c>
      <c r="B255">
        <v>48</v>
      </c>
      <c r="C255">
        <v>1</v>
      </c>
      <c r="D255">
        <v>1</v>
      </c>
      <c r="E255">
        <v>2</v>
      </c>
      <c r="F255" t="str">
        <f t="shared" si="16"/>
        <v>Yes</v>
      </c>
      <c r="G255" t="s">
        <v>11</v>
      </c>
      <c r="H255" s="1" t="s">
        <v>121</v>
      </c>
    </row>
    <row r="256" spans="1:8" x14ac:dyDescent="0.2">
      <c r="A256" t="s">
        <v>547</v>
      </c>
      <c r="B256">
        <v>79</v>
      </c>
      <c r="C256">
        <v>2</v>
      </c>
      <c r="D256">
        <v>6</v>
      </c>
      <c r="E256">
        <v>3</v>
      </c>
      <c r="F256" t="str">
        <f t="shared" si="16"/>
        <v>No</v>
      </c>
      <c r="G256" t="s">
        <v>11</v>
      </c>
      <c r="H256" s="1" t="s">
        <v>121</v>
      </c>
    </row>
    <row r="257" spans="1:8" x14ac:dyDescent="0.2">
      <c r="A257" s="3" t="s">
        <v>548</v>
      </c>
      <c r="B257">
        <v>101</v>
      </c>
      <c r="C257">
        <v>1</v>
      </c>
      <c r="D257">
        <v>1</v>
      </c>
      <c r="E257">
        <v>4</v>
      </c>
      <c r="F257" t="str">
        <f t="shared" si="16"/>
        <v>Yes</v>
      </c>
      <c r="G257" t="s">
        <v>11</v>
      </c>
      <c r="H257" s="1" t="s">
        <v>121</v>
      </c>
    </row>
    <row r="258" spans="1:8" hidden="1" x14ac:dyDescent="0.2">
      <c r="A258"/>
      <c r="G258" t="s">
        <v>6</v>
      </c>
      <c r="H258" s="1" t="s">
        <v>122</v>
      </c>
    </row>
    <row r="259" spans="1:8" hidden="1" x14ac:dyDescent="0.2">
      <c r="A259"/>
      <c r="G259" t="s">
        <v>6</v>
      </c>
      <c r="H259" s="1" t="s">
        <v>123</v>
      </c>
    </row>
    <row r="260" spans="1:8" x14ac:dyDescent="0.2">
      <c r="A260" s="3" t="s">
        <v>549</v>
      </c>
      <c r="B260">
        <v>19</v>
      </c>
      <c r="C260">
        <v>2</v>
      </c>
      <c r="D260">
        <v>1</v>
      </c>
      <c r="E260">
        <v>2</v>
      </c>
      <c r="F260" t="str">
        <f t="shared" ref="F260:F271" si="17">IF(OR(AND(C260&lt;5, D260&lt;5),(E260&lt;2)), "Yes", "No")</f>
        <v>Yes</v>
      </c>
      <c r="G260" t="s">
        <v>11</v>
      </c>
      <c r="H260" s="1" t="s">
        <v>124</v>
      </c>
    </row>
    <row r="261" spans="1:8" x14ac:dyDescent="0.2">
      <c r="A261" t="s">
        <v>550</v>
      </c>
      <c r="B261">
        <v>50</v>
      </c>
      <c r="C261">
        <v>3</v>
      </c>
      <c r="D261">
        <v>6</v>
      </c>
      <c r="E261">
        <v>4</v>
      </c>
      <c r="F261" t="str">
        <f t="shared" si="17"/>
        <v>No</v>
      </c>
      <c r="G261" t="s">
        <v>11</v>
      </c>
      <c r="H261" s="1" t="s">
        <v>125</v>
      </c>
    </row>
    <row r="262" spans="1:8" x14ac:dyDescent="0.2">
      <c r="A262" s="3" t="s">
        <v>551</v>
      </c>
      <c r="B262">
        <v>51</v>
      </c>
      <c r="C262">
        <v>1</v>
      </c>
      <c r="D262">
        <v>3</v>
      </c>
      <c r="E262">
        <v>1</v>
      </c>
      <c r="F262" t="str">
        <f t="shared" si="17"/>
        <v>Yes</v>
      </c>
      <c r="G262" t="s">
        <v>11</v>
      </c>
      <c r="H262" s="1" t="s">
        <v>127</v>
      </c>
    </row>
    <row r="263" spans="1:8" x14ac:dyDescent="0.2">
      <c r="A263" s="3" t="s">
        <v>552</v>
      </c>
      <c r="B263">
        <v>727</v>
      </c>
      <c r="C263">
        <v>38</v>
      </c>
      <c r="D263">
        <v>23</v>
      </c>
      <c r="E263">
        <v>1</v>
      </c>
      <c r="F263" t="str">
        <f t="shared" si="17"/>
        <v>Yes</v>
      </c>
      <c r="G263" t="s">
        <v>11</v>
      </c>
      <c r="H263" s="1" t="s">
        <v>127</v>
      </c>
    </row>
    <row r="264" spans="1:8" x14ac:dyDescent="0.2">
      <c r="A264" s="3" t="s">
        <v>553</v>
      </c>
      <c r="B264">
        <v>39</v>
      </c>
      <c r="C264">
        <v>3</v>
      </c>
      <c r="D264">
        <v>2</v>
      </c>
      <c r="E264">
        <v>2</v>
      </c>
      <c r="F264" t="str">
        <f t="shared" si="17"/>
        <v>Yes</v>
      </c>
      <c r="G264" t="s">
        <v>11</v>
      </c>
      <c r="H264" s="1" t="s">
        <v>126</v>
      </c>
    </row>
    <row r="265" spans="1:8" x14ac:dyDescent="0.2">
      <c r="A265" s="3" t="s">
        <v>554</v>
      </c>
      <c r="B265">
        <v>39</v>
      </c>
      <c r="C265">
        <v>2</v>
      </c>
      <c r="D265">
        <v>2</v>
      </c>
      <c r="E265">
        <v>2</v>
      </c>
      <c r="F265" t="str">
        <f t="shared" si="17"/>
        <v>Yes</v>
      </c>
      <c r="G265" t="s">
        <v>11</v>
      </c>
      <c r="H265" s="1" t="s">
        <v>128</v>
      </c>
    </row>
    <row r="266" spans="1:8" x14ac:dyDescent="0.2">
      <c r="A266" s="3" t="s">
        <v>555</v>
      </c>
      <c r="B266">
        <v>12</v>
      </c>
      <c r="C266">
        <v>2</v>
      </c>
      <c r="D266">
        <v>1</v>
      </c>
      <c r="E266">
        <v>2</v>
      </c>
      <c r="F266" t="str">
        <f t="shared" si="17"/>
        <v>Yes</v>
      </c>
      <c r="G266" t="s">
        <v>11</v>
      </c>
      <c r="H266" s="1" t="s">
        <v>129</v>
      </c>
    </row>
    <row r="267" spans="1:8" x14ac:dyDescent="0.2">
      <c r="A267" s="3" t="s">
        <v>556</v>
      </c>
      <c r="B267">
        <v>23</v>
      </c>
      <c r="C267">
        <v>2</v>
      </c>
      <c r="D267">
        <v>1</v>
      </c>
      <c r="E267">
        <v>2</v>
      </c>
      <c r="F267" t="str">
        <f t="shared" si="17"/>
        <v>Yes</v>
      </c>
      <c r="G267" t="s">
        <v>11</v>
      </c>
      <c r="H267" s="1" t="s">
        <v>129</v>
      </c>
    </row>
    <row r="268" spans="1:8" x14ac:dyDescent="0.2">
      <c r="A268" s="3" t="s">
        <v>557</v>
      </c>
      <c r="B268">
        <v>76</v>
      </c>
      <c r="C268">
        <v>5</v>
      </c>
      <c r="D268">
        <v>6</v>
      </c>
      <c r="E268">
        <v>1</v>
      </c>
      <c r="F268" t="str">
        <f t="shared" si="17"/>
        <v>Yes</v>
      </c>
      <c r="G268" t="s">
        <v>11</v>
      </c>
      <c r="H268" s="1" t="s">
        <v>129</v>
      </c>
    </row>
    <row r="269" spans="1:8" x14ac:dyDescent="0.2">
      <c r="A269" s="3" t="s">
        <v>558</v>
      </c>
      <c r="B269">
        <v>148</v>
      </c>
      <c r="C269">
        <v>7</v>
      </c>
      <c r="D269">
        <v>3</v>
      </c>
      <c r="E269">
        <v>1</v>
      </c>
      <c r="F269" t="str">
        <f t="shared" si="17"/>
        <v>Yes</v>
      </c>
      <c r="G269" t="s">
        <v>11</v>
      </c>
      <c r="H269" s="1" t="s">
        <v>129</v>
      </c>
    </row>
    <row r="270" spans="1:8" x14ac:dyDescent="0.2">
      <c r="A270" s="3" t="s">
        <v>559</v>
      </c>
      <c r="B270">
        <v>6</v>
      </c>
      <c r="C270">
        <v>2</v>
      </c>
      <c r="D270">
        <v>3</v>
      </c>
      <c r="E270">
        <v>2</v>
      </c>
      <c r="F270" t="str">
        <f t="shared" si="17"/>
        <v>Yes</v>
      </c>
      <c r="G270" t="s">
        <v>11</v>
      </c>
      <c r="H270" s="1" t="s">
        <v>130</v>
      </c>
    </row>
    <row r="271" spans="1:8" x14ac:dyDescent="0.2">
      <c r="A271" s="3" t="s">
        <v>560</v>
      </c>
      <c r="B271">
        <v>3</v>
      </c>
      <c r="C271">
        <v>1</v>
      </c>
      <c r="D271">
        <v>2</v>
      </c>
      <c r="E271">
        <v>2</v>
      </c>
      <c r="F271" t="str">
        <f t="shared" si="17"/>
        <v>Yes</v>
      </c>
      <c r="G271" t="s">
        <v>11</v>
      </c>
      <c r="H271" s="1" t="s">
        <v>131</v>
      </c>
    </row>
    <row r="272" spans="1:8" hidden="1" x14ac:dyDescent="0.2">
      <c r="A272"/>
      <c r="G272" t="s">
        <v>6</v>
      </c>
      <c r="H272" s="1" t="s">
        <v>132</v>
      </c>
    </row>
    <row r="273" spans="1:8" x14ac:dyDescent="0.2">
      <c r="A273" s="3" t="s">
        <v>561</v>
      </c>
      <c r="B273">
        <v>586</v>
      </c>
      <c r="C273">
        <v>0</v>
      </c>
      <c r="D273">
        <v>0</v>
      </c>
      <c r="E273">
        <v>2</v>
      </c>
      <c r="F273" t="str">
        <f t="shared" ref="F273:F336" si="18">IF(OR(AND(C273&lt;5, D273&lt;5),(E273&lt;2)), "Yes", "No")</f>
        <v>Yes</v>
      </c>
      <c r="G273" t="s">
        <v>11</v>
      </c>
      <c r="H273" s="1" t="s">
        <v>133</v>
      </c>
    </row>
    <row r="274" spans="1:8" x14ac:dyDescent="0.2">
      <c r="A274" s="3" t="s">
        <v>562</v>
      </c>
      <c r="B274">
        <v>590</v>
      </c>
      <c r="C274">
        <v>0</v>
      </c>
      <c r="D274">
        <v>0</v>
      </c>
      <c r="E274">
        <v>2</v>
      </c>
      <c r="F274" t="str">
        <f t="shared" si="18"/>
        <v>Yes</v>
      </c>
      <c r="G274" t="s">
        <v>11</v>
      </c>
      <c r="H274" s="1" t="s">
        <v>133</v>
      </c>
    </row>
    <row r="275" spans="1:8" x14ac:dyDescent="0.2">
      <c r="A275" s="3" t="s">
        <v>563</v>
      </c>
      <c r="B275">
        <v>596</v>
      </c>
      <c r="C275">
        <v>0</v>
      </c>
      <c r="D275">
        <v>0</v>
      </c>
      <c r="E275">
        <v>3</v>
      </c>
      <c r="F275" t="str">
        <f t="shared" si="18"/>
        <v>Yes</v>
      </c>
      <c r="G275" t="s">
        <v>11</v>
      </c>
      <c r="H275" s="1" t="s">
        <v>133</v>
      </c>
    </row>
    <row r="276" spans="1:8" x14ac:dyDescent="0.2">
      <c r="A276" s="3" t="s">
        <v>564</v>
      </c>
      <c r="B276">
        <v>604</v>
      </c>
      <c r="C276">
        <v>0</v>
      </c>
      <c r="D276">
        <v>0</v>
      </c>
      <c r="E276">
        <v>3</v>
      </c>
      <c r="F276" t="str">
        <f t="shared" si="18"/>
        <v>Yes</v>
      </c>
      <c r="G276" t="s">
        <v>11</v>
      </c>
      <c r="H276" s="1" t="s">
        <v>133</v>
      </c>
    </row>
    <row r="277" spans="1:8" x14ac:dyDescent="0.2">
      <c r="A277" s="3" t="s">
        <v>565</v>
      </c>
      <c r="B277">
        <v>611</v>
      </c>
      <c r="C277">
        <v>0</v>
      </c>
      <c r="D277">
        <v>0</v>
      </c>
      <c r="E277">
        <v>3</v>
      </c>
      <c r="F277" t="str">
        <f t="shared" si="18"/>
        <v>Yes</v>
      </c>
      <c r="G277" t="s">
        <v>11</v>
      </c>
      <c r="H277" s="1" t="s">
        <v>133</v>
      </c>
    </row>
    <row r="278" spans="1:8" x14ac:dyDescent="0.2">
      <c r="A278" s="3" t="s">
        <v>566</v>
      </c>
      <c r="B278">
        <v>619</v>
      </c>
      <c r="C278">
        <v>0</v>
      </c>
      <c r="D278">
        <v>0</v>
      </c>
      <c r="E278">
        <v>4</v>
      </c>
      <c r="F278" t="str">
        <f t="shared" si="18"/>
        <v>Yes</v>
      </c>
      <c r="G278" t="s">
        <v>11</v>
      </c>
      <c r="H278" s="1" t="s">
        <v>133</v>
      </c>
    </row>
    <row r="279" spans="1:8" x14ac:dyDescent="0.2">
      <c r="A279" s="3" t="s">
        <v>567</v>
      </c>
      <c r="B279">
        <v>627</v>
      </c>
      <c r="C279">
        <v>0</v>
      </c>
      <c r="D279">
        <v>0</v>
      </c>
      <c r="E279">
        <v>3</v>
      </c>
      <c r="F279" t="str">
        <f t="shared" si="18"/>
        <v>Yes</v>
      </c>
      <c r="G279" t="s">
        <v>11</v>
      </c>
      <c r="H279" s="1" t="s">
        <v>133</v>
      </c>
    </row>
    <row r="280" spans="1:8" x14ac:dyDescent="0.2">
      <c r="A280" s="3" t="s">
        <v>568</v>
      </c>
      <c r="B280">
        <v>634</v>
      </c>
      <c r="C280">
        <v>0</v>
      </c>
      <c r="D280">
        <v>0</v>
      </c>
      <c r="E280">
        <v>3</v>
      </c>
      <c r="F280" t="str">
        <f t="shared" si="18"/>
        <v>Yes</v>
      </c>
      <c r="G280" t="s">
        <v>11</v>
      </c>
      <c r="H280" s="1" t="s">
        <v>133</v>
      </c>
    </row>
    <row r="281" spans="1:8" x14ac:dyDescent="0.2">
      <c r="A281" s="3" t="s">
        <v>569</v>
      </c>
      <c r="B281">
        <v>641</v>
      </c>
      <c r="C281">
        <v>0</v>
      </c>
      <c r="D281">
        <v>0</v>
      </c>
      <c r="E281">
        <v>3</v>
      </c>
      <c r="F281" t="str">
        <f t="shared" si="18"/>
        <v>Yes</v>
      </c>
      <c r="G281" t="s">
        <v>11</v>
      </c>
      <c r="H281" s="1" t="s">
        <v>133</v>
      </c>
    </row>
    <row r="282" spans="1:8" x14ac:dyDescent="0.2">
      <c r="A282" s="3" t="s">
        <v>570</v>
      </c>
      <c r="B282">
        <v>648</v>
      </c>
      <c r="C282">
        <v>0</v>
      </c>
      <c r="D282">
        <v>0</v>
      </c>
      <c r="E282">
        <v>3</v>
      </c>
      <c r="F282" t="str">
        <f t="shared" si="18"/>
        <v>Yes</v>
      </c>
      <c r="G282" t="s">
        <v>11</v>
      </c>
      <c r="H282" s="1" t="s">
        <v>133</v>
      </c>
    </row>
    <row r="283" spans="1:8" x14ac:dyDescent="0.2">
      <c r="A283" s="3" t="s">
        <v>571</v>
      </c>
      <c r="B283">
        <v>655</v>
      </c>
      <c r="C283">
        <v>0</v>
      </c>
      <c r="D283">
        <v>0</v>
      </c>
      <c r="E283">
        <v>4</v>
      </c>
      <c r="F283" t="str">
        <f t="shared" si="18"/>
        <v>Yes</v>
      </c>
      <c r="G283" t="s">
        <v>11</v>
      </c>
      <c r="H283" s="1" t="s">
        <v>133</v>
      </c>
    </row>
    <row r="284" spans="1:8" x14ac:dyDescent="0.2">
      <c r="A284" s="3" t="s">
        <v>572</v>
      </c>
      <c r="B284">
        <v>663</v>
      </c>
      <c r="C284">
        <v>0</v>
      </c>
      <c r="D284">
        <v>0</v>
      </c>
      <c r="E284">
        <v>3</v>
      </c>
      <c r="F284" t="str">
        <f t="shared" si="18"/>
        <v>Yes</v>
      </c>
      <c r="G284" t="s">
        <v>11</v>
      </c>
      <c r="H284" s="1" t="s">
        <v>133</v>
      </c>
    </row>
    <row r="285" spans="1:8" x14ac:dyDescent="0.2">
      <c r="A285" s="3" t="s">
        <v>573</v>
      </c>
      <c r="B285">
        <v>671</v>
      </c>
      <c r="C285">
        <v>0</v>
      </c>
      <c r="D285">
        <v>0</v>
      </c>
      <c r="E285">
        <v>3</v>
      </c>
      <c r="F285" t="str">
        <f t="shared" si="18"/>
        <v>Yes</v>
      </c>
      <c r="G285" t="s">
        <v>11</v>
      </c>
      <c r="H285" s="1" t="s">
        <v>133</v>
      </c>
    </row>
    <row r="286" spans="1:8" x14ac:dyDescent="0.2">
      <c r="A286" s="3" t="s">
        <v>574</v>
      </c>
      <c r="B286">
        <v>679</v>
      </c>
      <c r="C286">
        <v>0</v>
      </c>
      <c r="D286">
        <v>0</v>
      </c>
      <c r="E286">
        <v>3</v>
      </c>
      <c r="F286" t="str">
        <f t="shared" si="18"/>
        <v>Yes</v>
      </c>
      <c r="G286" t="s">
        <v>11</v>
      </c>
      <c r="H286" s="1" t="s">
        <v>133</v>
      </c>
    </row>
    <row r="287" spans="1:8" x14ac:dyDescent="0.2">
      <c r="A287" s="3" t="s">
        <v>575</v>
      </c>
      <c r="B287">
        <v>685</v>
      </c>
      <c r="C287">
        <v>0</v>
      </c>
      <c r="D287">
        <v>0</v>
      </c>
      <c r="E287">
        <v>3</v>
      </c>
      <c r="F287" t="str">
        <f t="shared" si="18"/>
        <v>Yes</v>
      </c>
      <c r="G287" t="s">
        <v>11</v>
      </c>
      <c r="H287" s="1" t="s">
        <v>133</v>
      </c>
    </row>
    <row r="288" spans="1:8" x14ac:dyDescent="0.2">
      <c r="A288" s="3" t="s">
        <v>577</v>
      </c>
      <c r="B288">
        <v>689</v>
      </c>
      <c r="C288">
        <v>0</v>
      </c>
      <c r="D288">
        <v>0</v>
      </c>
      <c r="E288">
        <v>3</v>
      </c>
      <c r="F288" t="str">
        <f t="shared" si="18"/>
        <v>Yes</v>
      </c>
      <c r="G288" t="s">
        <v>11</v>
      </c>
      <c r="H288" s="1" t="s">
        <v>133</v>
      </c>
    </row>
    <row r="289" spans="1:8" x14ac:dyDescent="0.2">
      <c r="A289" s="3" t="s">
        <v>576</v>
      </c>
      <c r="B289">
        <v>697</v>
      </c>
      <c r="C289">
        <v>22</v>
      </c>
      <c r="D289">
        <v>8</v>
      </c>
      <c r="E289">
        <v>1</v>
      </c>
      <c r="F289" t="str">
        <f t="shared" si="18"/>
        <v>Yes</v>
      </c>
      <c r="G289" t="s">
        <v>11</v>
      </c>
      <c r="H289" s="1" t="s">
        <v>133</v>
      </c>
    </row>
    <row r="290" spans="1:8" x14ac:dyDescent="0.2">
      <c r="A290" s="3" t="s">
        <v>578</v>
      </c>
      <c r="B290">
        <v>1076</v>
      </c>
      <c r="C290">
        <v>1</v>
      </c>
      <c r="D290">
        <v>0</v>
      </c>
      <c r="E290">
        <v>2</v>
      </c>
      <c r="F290" t="str">
        <f t="shared" si="18"/>
        <v>Yes</v>
      </c>
      <c r="G290" t="s">
        <v>11</v>
      </c>
      <c r="H290" s="1" t="s">
        <v>133</v>
      </c>
    </row>
    <row r="291" spans="1:8" x14ac:dyDescent="0.2">
      <c r="A291" s="3" t="s">
        <v>579</v>
      </c>
      <c r="B291">
        <v>1090</v>
      </c>
      <c r="C291">
        <v>2</v>
      </c>
      <c r="D291">
        <v>2</v>
      </c>
      <c r="E291">
        <v>2</v>
      </c>
      <c r="F291" t="str">
        <f t="shared" si="18"/>
        <v>Yes</v>
      </c>
      <c r="G291" t="s">
        <v>11</v>
      </c>
      <c r="H291" s="1" t="s">
        <v>133</v>
      </c>
    </row>
    <row r="292" spans="1:8" x14ac:dyDescent="0.2">
      <c r="A292" s="3" t="s">
        <v>580</v>
      </c>
      <c r="B292">
        <v>1137</v>
      </c>
      <c r="C292">
        <v>0</v>
      </c>
      <c r="D292">
        <v>0</v>
      </c>
      <c r="E292">
        <v>3</v>
      </c>
      <c r="F292" t="str">
        <f t="shared" si="18"/>
        <v>Yes</v>
      </c>
      <c r="G292" t="s">
        <v>11</v>
      </c>
      <c r="H292" s="1" t="s">
        <v>133</v>
      </c>
    </row>
    <row r="293" spans="1:8" x14ac:dyDescent="0.2">
      <c r="A293" s="3" t="s">
        <v>581</v>
      </c>
      <c r="B293">
        <v>1149</v>
      </c>
      <c r="C293">
        <v>0</v>
      </c>
      <c r="D293">
        <v>0</v>
      </c>
      <c r="E293">
        <v>3</v>
      </c>
      <c r="F293" t="str">
        <f t="shared" si="18"/>
        <v>Yes</v>
      </c>
      <c r="G293" t="s">
        <v>11</v>
      </c>
      <c r="H293" s="1" t="s">
        <v>133</v>
      </c>
    </row>
    <row r="294" spans="1:8" x14ac:dyDescent="0.2">
      <c r="A294" s="3" t="s">
        <v>582</v>
      </c>
      <c r="B294">
        <v>1161</v>
      </c>
      <c r="C294">
        <v>0</v>
      </c>
      <c r="D294">
        <v>0</v>
      </c>
      <c r="E294">
        <v>3</v>
      </c>
      <c r="F294" t="str">
        <f t="shared" si="18"/>
        <v>Yes</v>
      </c>
      <c r="G294" t="s">
        <v>11</v>
      </c>
      <c r="H294" s="1" t="s">
        <v>133</v>
      </c>
    </row>
    <row r="295" spans="1:8" x14ac:dyDescent="0.2">
      <c r="A295" s="3" t="s">
        <v>583</v>
      </c>
      <c r="B295">
        <v>1170</v>
      </c>
      <c r="C295">
        <v>0</v>
      </c>
      <c r="D295">
        <v>0</v>
      </c>
      <c r="E295">
        <v>3</v>
      </c>
      <c r="F295" t="str">
        <f t="shared" si="18"/>
        <v>Yes</v>
      </c>
      <c r="G295" t="s">
        <v>11</v>
      </c>
      <c r="H295" s="1" t="s">
        <v>133</v>
      </c>
    </row>
    <row r="296" spans="1:8" x14ac:dyDescent="0.2">
      <c r="A296" s="3" t="s">
        <v>584</v>
      </c>
      <c r="B296">
        <v>1179</v>
      </c>
      <c r="C296">
        <v>0</v>
      </c>
      <c r="D296">
        <v>0</v>
      </c>
      <c r="E296">
        <v>3</v>
      </c>
      <c r="F296" t="str">
        <f t="shared" si="18"/>
        <v>Yes</v>
      </c>
      <c r="G296" t="s">
        <v>11</v>
      </c>
      <c r="H296" s="1" t="s">
        <v>133</v>
      </c>
    </row>
    <row r="297" spans="1:8" x14ac:dyDescent="0.2">
      <c r="A297" s="3" t="s">
        <v>585</v>
      </c>
      <c r="B297">
        <v>1188</v>
      </c>
      <c r="C297">
        <v>0</v>
      </c>
      <c r="D297">
        <v>0</v>
      </c>
      <c r="E297">
        <v>3</v>
      </c>
      <c r="F297" t="str">
        <f t="shared" si="18"/>
        <v>Yes</v>
      </c>
      <c r="G297" t="s">
        <v>11</v>
      </c>
      <c r="H297" s="1" t="s">
        <v>133</v>
      </c>
    </row>
    <row r="298" spans="1:8" x14ac:dyDescent="0.2">
      <c r="A298" s="3" t="s">
        <v>586</v>
      </c>
      <c r="B298">
        <v>1197</v>
      </c>
      <c r="C298">
        <v>0</v>
      </c>
      <c r="D298">
        <v>0</v>
      </c>
      <c r="E298">
        <v>3</v>
      </c>
      <c r="F298" t="str">
        <f t="shared" si="18"/>
        <v>Yes</v>
      </c>
      <c r="G298" t="s">
        <v>11</v>
      </c>
      <c r="H298" s="1" t="s">
        <v>133</v>
      </c>
    </row>
    <row r="299" spans="1:8" x14ac:dyDescent="0.2">
      <c r="A299" s="3" t="s">
        <v>587</v>
      </c>
      <c r="B299">
        <v>1206</v>
      </c>
      <c r="C299">
        <v>2</v>
      </c>
      <c r="D299">
        <v>0</v>
      </c>
      <c r="E299">
        <v>2</v>
      </c>
      <c r="F299" t="str">
        <f t="shared" si="18"/>
        <v>Yes</v>
      </c>
      <c r="G299" t="s">
        <v>11</v>
      </c>
      <c r="H299" s="1" t="s">
        <v>133</v>
      </c>
    </row>
    <row r="300" spans="1:8" x14ac:dyDescent="0.2">
      <c r="A300" s="3" t="s">
        <v>588</v>
      </c>
      <c r="B300">
        <v>1242</v>
      </c>
      <c r="C300">
        <v>3</v>
      </c>
      <c r="D300">
        <v>0</v>
      </c>
      <c r="E300">
        <v>2</v>
      </c>
      <c r="F300" t="str">
        <f t="shared" si="18"/>
        <v>Yes</v>
      </c>
      <c r="G300" t="s">
        <v>11</v>
      </c>
      <c r="H300" s="1" t="s">
        <v>133</v>
      </c>
    </row>
    <row r="301" spans="1:8" x14ac:dyDescent="0.2">
      <c r="A301" s="3" t="s">
        <v>589</v>
      </c>
      <c r="B301">
        <v>1311</v>
      </c>
      <c r="C301">
        <v>0</v>
      </c>
      <c r="D301">
        <v>0</v>
      </c>
      <c r="E301">
        <v>3</v>
      </c>
      <c r="F301" t="str">
        <f t="shared" si="18"/>
        <v>Yes</v>
      </c>
      <c r="G301" t="s">
        <v>11</v>
      </c>
      <c r="H301" s="1" t="s">
        <v>133</v>
      </c>
    </row>
    <row r="302" spans="1:8" x14ac:dyDescent="0.2">
      <c r="A302" s="3" t="s">
        <v>590</v>
      </c>
      <c r="B302">
        <v>1315</v>
      </c>
      <c r="C302">
        <v>0</v>
      </c>
      <c r="D302">
        <v>0</v>
      </c>
      <c r="E302">
        <v>3</v>
      </c>
      <c r="F302" t="str">
        <f t="shared" si="18"/>
        <v>Yes</v>
      </c>
      <c r="G302" t="s">
        <v>11</v>
      </c>
      <c r="H302" s="1" t="s">
        <v>133</v>
      </c>
    </row>
    <row r="303" spans="1:8" x14ac:dyDescent="0.2">
      <c r="A303" s="3" t="s">
        <v>591</v>
      </c>
      <c r="B303">
        <v>1319</v>
      </c>
      <c r="C303">
        <v>2</v>
      </c>
      <c r="D303">
        <v>4</v>
      </c>
      <c r="E303">
        <v>2</v>
      </c>
      <c r="F303" t="str">
        <f t="shared" si="18"/>
        <v>Yes</v>
      </c>
      <c r="G303" t="s">
        <v>11</v>
      </c>
      <c r="H303" s="1" t="s">
        <v>133</v>
      </c>
    </row>
    <row r="304" spans="1:8" x14ac:dyDescent="0.2">
      <c r="A304" s="3" t="s">
        <v>592</v>
      </c>
      <c r="B304">
        <v>1430</v>
      </c>
      <c r="C304">
        <v>1</v>
      </c>
      <c r="D304">
        <v>1</v>
      </c>
      <c r="E304">
        <v>3</v>
      </c>
      <c r="F304" t="str">
        <f t="shared" si="18"/>
        <v>Yes</v>
      </c>
      <c r="G304" t="s">
        <v>11</v>
      </c>
      <c r="H304" s="1" t="s">
        <v>133</v>
      </c>
    </row>
    <row r="305" spans="1:8" x14ac:dyDescent="0.2">
      <c r="A305" s="3" t="s">
        <v>593</v>
      </c>
      <c r="B305">
        <v>1459</v>
      </c>
      <c r="C305">
        <v>0</v>
      </c>
      <c r="D305">
        <v>0</v>
      </c>
      <c r="E305">
        <v>3</v>
      </c>
      <c r="F305" t="str">
        <f t="shared" si="18"/>
        <v>Yes</v>
      </c>
      <c r="G305" t="s">
        <v>11</v>
      </c>
      <c r="H305" s="1" t="s">
        <v>133</v>
      </c>
    </row>
    <row r="306" spans="1:8" x14ac:dyDescent="0.2">
      <c r="A306" s="3" t="s">
        <v>594</v>
      </c>
      <c r="B306">
        <v>1464</v>
      </c>
      <c r="C306">
        <v>0</v>
      </c>
      <c r="D306">
        <v>0</v>
      </c>
      <c r="E306">
        <v>4</v>
      </c>
      <c r="F306" t="str">
        <f t="shared" si="18"/>
        <v>Yes</v>
      </c>
      <c r="G306" t="s">
        <v>11</v>
      </c>
      <c r="H306" s="1" t="s">
        <v>133</v>
      </c>
    </row>
    <row r="307" spans="1:8" x14ac:dyDescent="0.2">
      <c r="A307" s="3" t="s">
        <v>595</v>
      </c>
      <c r="B307">
        <v>1469</v>
      </c>
      <c r="C307">
        <v>0</v>
      </c>
      <c r="D307">
        <v>0</v>
      </c>
      <c r="E307">
        <v>3</v>
      </c>
      <c r="F307" t="str">
        <f t="shared" si="18"/>
        <v>Yes</v>
      </c>
      <c r="G307" t="s">
        <v>11</v>
      </c>
      <c r="H307" s="1" t="s">
        <v>133</v>
      </c>
    </row>
    <row r="308" spans="1:8" x14ac:dyDescent="0.2">
      <c r="A308" s="3" t="s">
        <v>596</v>
      </c>
      <c r="B308">
        <v>1473</v>
      </c>
      <c r="C308">
        <v>0</v>
      </c>
      <c r="D308">
        <v>0</v>
      </c>
      <c r="E308">
        <v>4</v>
      </c>
      <c r="F308" t="str">
        <f t="shared" si="18"/>
        <v>Yes</v>
      </c>
      <c r="G308" t="s">
        <v>11</v>
      </c>
      <c r="H308" s="1" t="s">
        <v>133</v>
      </c>
    </row>
    <row r="309" spans="1:8" x14ac:dyDescent="0.2">
      <c r="A309" s="3" t="s">
        <v>597</v>
      </c>
      <c r="B309">
        <v>1477</v>
      </c>
      <c r="C309">
        <v>0</v>
      </c>
      <c r="D309">
        <v>0</v>
      </c>
      <c r="E309">
        <v>3</v>
      </c>
      <c r="F309" t="str">
        <f t="shared" si="18"/>
        <v>Yes</v>
      </c>
      <c r="G309" t="s">
        <v>11</v>
      </c>
      <c r="H309" s="1" t="s">
        <v>133</v>
      </c>
    </row>
    <row r="310" spans="1:8" x14ac:dyDescent="0.2">
      <c r="A310" s="3" t="s">
        <v>598</v>
      </c>
      <c r="B310">
        <v>1483</v>
      </c>
      <c r="C310">
        <v>1</v>
      </c>
      <c r="D310">
        <v>1</v>
      </c>
      <c r="E310">
        <v>4</v>
      </c>
      <c r="F310" t="str">
        <f t="shared" si="18"/>
        <v>Yes</v>
      </c>
      <c r="G310" t="s">
        <v>11</v>
      </c>
      <c r="H310" s="1" t="s">
        <v>133</v>
      </c>
    </row>
    <row r="311" spans="1:8" x14ac:dyDescent="0.2">
      <c r="A311" s="3" t="s">
        <v>599</v>
      </c>
      <c r="B311">
        <v>1512</v>
      </c>
      <c r="C311">
        <v>0</v>
      </c>
      <c r="D311">
        <v>0</v>
      </c>
      <c r="E311">
        <v>4</v>
      </c>
      <c r="F311" t="str">
        <f t="shared" si="18"/>
        <v>Yes</v>
      </c>
      <c r="G311" t="s">
        <v>11</v>
      </c>
      <c r="H311" s="1" t="s">
        <v>133</v>
      </c>
    </row>
    <row r="312" spans="1:8" x14ac:dyDescent="0.2">
      <c r="A312" s="3" t="s">
        <v>600</v>
      </c>
      <c r="B312">
        <v>1519</v>
      </c>
      <c r="C312">
        <v>0</v>
      </c>
      <c r="D312">
        <v>0</v>
      </c>
      <c r="E312">
        <v>5</v>
      </c>
      <c r="F312" t="str">
        <f t="shared" si="18"/>
        <v>Yes</v>
      </c>
      <c r="G312" t="s">
        <v>11</v>
      </c>
      <c r="H312" s="1" t="s">
        <v>133</v>
      </c>
    </row>
    <row r="313" spans="1:8" x14ac:dyDescent="0.2">
      <c r="A313" s="3" t="s">
        <v>601</v>
      </c>
      <c r="B313">
        <v>1524</v>
      </c>
      <c r="C313">
        <v>0</v>
      </c>
      <c r="D313">
        <v>0</v>
      </c>
      <c r="E313">
        <v>4</v>
      </c>
      <c r="F313" t="str">
        <f t="shared" si="18"/>
        <v>Yes</v>
      </c>
      <c r="G313" t="s">
        <v>11</v>
      </c>
      <c r="H313" s="1" t="s">
        <v>133</v>
      </c>
    </row>
    <row r="314" spans="1:8" x14ac:dyDescent="0.2">
      <c r="A314" s="3" t="s">
        <v>602</v>
      </c>
      <c r="B314">
        <v>1528</v>
      </c>
      <c r="C314">
        <v>0</v>
      </c>
      <c r="D314">
        <v>0</v>
      </c>
      <c r="E314">
        <v>5</v>
      </c>
      <c r="F314" t="str">
        <f t="shared" si="18"/>
        <v>Yes</v>
      </c>
      <c r="G314" t="s">
        <v>11</v>
      </c>
      <c r="H314" s="1" t="s">
        <v>133</v>
      </c>
    </row>
    <row r="315" spans="1:8" x14ac:dyDescent="0.2">
      <c r="A315" s="3" t="s">
        <v>603</v>
      </c>
      <c r="B315">
        <v>1532</v>
      </c>
      <c r="C315">
        <v>1</v>
      </c>
      <c r="D315">
        <v>1</v>
      </c>
      <c r="E315">
        <v>2</v>
      </c>
      <c r="F315" t="str">
        <f t="shared" si="18"/>
        <v>Yes</v>
      </c>
      <c r="G315" t="s">
        <v>11</v>
      </c>
      <c r="H315" s="1" t="s">
        <v>133</v>
      </c>
    </row>
    <row r="316" spans="1:8" x14ac:dyDescent="0.2">
      <c r="A316" s="3" t="s">
        <v>604</v>
      </c>
      <c r="B316">
        <v>1550</v>
      </c>
      <c r="C316">
        <v>2</v>
      </c>
      <c r="D316">
        <v>0</v>
      </c>
      <c r="E316">
        <v>2</v>
      </c>
      <c r="F316" t="str">
        <f t="shared" si="18"/>
        <v>Yes</v>
      </c>
      <c r="G316" t="s">
        <v>11</v>
      </c>
      <c r="H316" s="1" t="s">
        <v>133</v>
      </c>
    </row>
    <row r="317" spans="1:8" x14ac:dyDescent="0.2">
      <c r="A317" t="s">
        <v>605</v>
      </c>
      <c r="B317">
        <v>1754</v>
      </c>
      <c r="C317">
        <v>10</v>
      </c>
      <c r="D317">
        <v>2</v>
      </c>
      <c r="E317">
        <v>2</v>
      </c>
      <c r="F317" t="str">
        <f t="shared" si="18"/>
        <v>No</v>
      </c>
      <c r="G317" t="s">
        <v>11</v>
      </c>
      <c r="H317" s="1" t="s">
        <v>133</v>
      </c>
    </row>
    <row r="318" spans="1:8" x14ac:dyDescent="0.2">
      <c r="A318" s="3" t="s">
        <v>606</v>
      </c>
      <c r="B318">
        <v>1871</v>
      </c>
      <c r="C318">
        <v>1</v>
      </c>
      <c r="D318">
        <v>1</v>
      </c>
      <c r="E318">
        <v>1</v>
      </c>
      <c r="F318" t="str">
        <f t="shared" si="18"/>
        <v>Yes</v>
      </c>
      <c r="G318" t="s">
        <v>11</v>
      </c>
      <c r="H318" s="1" t="s">
        <v>133</v>
      </c>
    </row>
    <row r="319" spans="1:8" x14ac:dyDescent="0.2">
      <c r="A319" s="3" t="s">
        <v>607</v>
      </c>
      <c r="B319">
        <v>1889</v>
      </c>
      <c r="C319">
        <v>1</v>
      </c>
      <c r="D319">
        <v>0</v>
      </c>
      <c r="E319" t="s">
        <v>353</v>
      </c>
      <c r="F319" t="str">
        <f t="shared" si="18"/>
        <v>Yes</v>
      </c>
      <c r="G319" t="s">
        <v>11</v>
      </c>
      <c r="H319" s="1" t="s">
        <v>133</v>
      </c>
    </row>
    <row r="320" spans="1:8" x14ac:dyDescent="0.2">
      <c r="A320" s="3" t="s">
        <v>608</v>
      </c>
      <c r="B320">
        <v>1902</v>
      </c>
      <c r="C320">
        <v>0</v>
      </c>
      <c r="D320">
        <v>0</v>
      </c>
      <c r="E320">
        <v>4</v>
      </c>
      <c r="F320" t="str">
        <f t="shared" si="18"/>
        <v>Yes</v>
      </c>
      <c r="G320" t="s">
        <v>11</v>
      </c>
      <c r="H320" s="1" t="s">
        <v>133</v>
      </c>
    </row>
    <row r="321" spans="1:8" x14ac:dyDescent="0.2">
      <c r="A321" s="3" t="s">
        <v>609</v>
      </c>
      <c r="B321">
        <v>1908</v>
      </c>
      <c r="C321">
        <v>0</v>
      </c>
      <c r="D321">
        <v>0</v>
      </c>
      <c r="E321">
        <v>4</v>
      </c>
      <c r="F321" t="str">
        <f t="shared" si="18"/>
        <v>Yes</v>
      </c>
      <c r="G321" t="s">
        <v>11</v>
      </c>
      <c r="H321" s="1" t="s">
        <v>133</v>
      </c>
    </row>
    <row r="322" spans="1:8" x14ac:dyDescent="0.2">
      <c r="A322" t="s">
        <v>610</v>
      </c>
      <c r="B322">
        <v>1913</v>
      </c>
      <c r="C322">
        <v>8</v>
      </c>
      <c r="D322">
        <v>2</v>
      </c>
      <c r="E322">
        <v>2</v>
      </c>
      <c r="F322" t="str">
        <f t="shared" si="18"/>
        <v>No</v>
      </c>
      <c r="G322" t="s">
        <v>11</v>
      </c>
      <c r="H322" s="1" t="s">
        <v>133</v>
      </c>
    </row>
    <row r="323" spans="1:8" x14ac:dyDescent="0.2">
      <c r="A323" s="3" t="s">
        <v>611</v>
      </c>
      <c r="B323">
        <v>2001</v>
      </c>
      <c r="C323">
        <v>1</v>
      </c>
      <c r="D323">
        <v>0</v>
      </c>
      <c r="E323" t="s">
        <v>353</v>
      </c>
      <c r="F323" t="str">
        <f t="shared" si="18"/>
        <v>Yes</v>
      </c>
      <c r="G323" t="s">
        <v>11</v>
      </c>
      <c r="H323" s="1" t="s">
        <v>133</v>
      </c>
    </row>
    <row r="324" spans="1:8" x14ac:dyDescent="0.2">
      <c r="A324" s="3" t="s">
        <v>612</v>
      </c>
      <c r="B324">
        <v>2014</v>
      </c>
      <c r="C324">
        <v>0</v>
      </c>
      <c r="D324">
        <v>0</v>
      </c>
      <c r="E324">
        <v>4</v>
      </c>
      <c r="F324" t="str">
        <f t="shared" si="18"/>
        <v>Yes</v>
      </c>
      <c r="G324" t="s">
        <v>11</v>
      </c>
      <c r="H324" s="1" t="s">
        <v>133</v>
      </c>
    </row>
    <row r="325" spans="1:8" x14ac:dyDescent="0.2">
      <c r="A325" s="3" t="s">
        <v>613</v>
      </c>
      <c r="B325">
        <v>2019</v>
      </c>
      <c r="C325">
        <v>0</v>
      </c>
      <c r="D325">
        <v>0</v>
      </c>
      <c r="E325">
        <v>4</v>
      </c>
      <c r="F325" t="str">
        <f t="shared" si="18"/>
        <v>Yes</v>
      </c>
      <c r="G325" t="s">
        <v>11</v>
      </c>
      <c r="H325" s="1" t="s">
        <v>133</v>
      </c>
    </row>
    <row r="326" spans="1:8" x14ac:dyDescent="0.2">
      <c r="A326" s="3" t="s">
        <v>614</v>
      </c>
      <c r="B326">
        <v>2024</v>
      </c>
      <c r="C326">
        <v>0</v>
      </c>
      <c r="D326">
        <v>0</v>
      </c>
      <c r="E326">
        <v>2</v>
      </c>
      <c r="F326" t="str">
        <f t="shared" si="18"/>
        <v>Yes</v>
      </c>
      <c r="G326" t="s">
        <v>11</v>
      </c>
      <c r="H326" s="1" t="s">
        <v>133</v>
      </c>
    </row>
    <row r="327" spans="1:8" x14ac:dyDescent="0.2">
      <c r="A327" s="3" t="s">
        <v>615</v>
      </c>
      <c r="B327">
        <v>2032</v>
      </c>
      <c r="C327">
        <v>2</v>
      </c>
      <c r="D327">
        <v>1</v>
      </c>
      <c r="E327">
        <v>2</v>
      </c>
      <c r="F327" t="str">
        <f t="shared" si="18"/>
        <v>Yes</v>
      </c>
      <c r="G327" t="s">
        <v>11</v>
      </c>
      <c r="H327" s="1" t="s">
        <v>133</v>
      </c>
    </row>
    <row r="328" spans="1:8" x14ac:dyDescent="0.2">
      <c r="A328" t="s">
        <v>616</v>
      </c>
      <c r="B328">
        <v>2134</v>
      </c>
      <c r="C328">
        <v>6</v>
      </c>
      <c r="D328">
        <v>6</v>
      </c>
      <c r="E328">
        <v>3</v>
      </c>
      <c r="F328" t="str">
        <f t="shared" si="18"/>
        <v>No</v>
      </c>
      <c r="G328" t="s">
        <v>11</v>
      </c>
      <c r="H328" s="1" t="s">
        <v>133</v>
      </c>
    </row>
    <row r="329" spans="1:8" x14ac:dyDescent="0.2">
      <c r="A329" s="3" t="s">
        <v>617</v>
      </c>
      <c r="B329">
        <v>2276</v>
      </c>
      <c r="C329">
        <v>0</v>
      </c>
      <c r="D329">
        <v>0</v>
      </c>
      <c r="E329">
        <v>4</v>
      </c>
      <c r="F329" t="str">
        <f t="shared" si="18"/>
        <v>Yes</v>
      </c>
      <c r="G329" t="s">
        <v>11</v>
      </c>
      <c r="H329" s="1" t="s">
        <v>133</v>
      </c>
    </row>
    <row r="330" spans="1:8" x14ac:dyDescent="0.2">
      <c r="A330" s="3" t="s">
        <v>618</v>
      </c>
      <c r="B330">
        <v>2283</v>
      </c>
      <c r="C330">
        <v>0</v>
      </c>
      <c r="D330">
        <v>0</v>
      </c>
      <c r="E330">
        <v>5</v>
      </c>
      <c r="F330" t="str">
        <f t="shared" si="18"/>
        <v>Yes</v>
      </c>
      <c r="G330" t="s">
        <v>11</v>
      </c>
      <c r="H330" s="1" t="s">
        <v>133</v>
      </c>
    </row>
    <row r="331" spans="1:8" x14ac:dyDescent="0.2">
      <c r="A331" s="3" t="s">
        <v>619</v>
      </c>
      <c r="B331">
        <v>2286</v>
      </c>
      <c r="C331">
        <v>1</v>
      </c>
      <c r="D331">
        <v>0</v>
      </c>
      <c r="E331">
        <v>4</v>
      </c>
      <c r="F331" t="str">
        <f t="shared" si="18"/>
        <v>Yes</v>
      </c>
      <c r="G331" t="s">
        <v>11</v>
      </c>
      <c r="H331" s="1" t="s">
        <v>133</v>
      </c>
    </row>
    <row r="332" spans="1:8" x14ac:dyDescent="0.2">
      <c r="A332" s="3" t="s">
        <v>620</v>
      </c>
      <c r="B332">
        <v>2299</v>
      </c>
      <c r="C332">
        <v>1</v>
      </c>
      <c r="D332">
        <v>0</v>
      </c>
      <c r="E332">
        <v>5</v>
      </c>
      <c r="F332" t="str">
        <f t="shared" si="18"/>
        <v>Yes</v>
      </c>
      <c r="G332" t="s">
        <v>11</v>
      </c>
      <c r="H332" s="1" t="s">
        <v>133</v>
      </c>
    </row>
    <row r="333" spans="1:8" x14ac:dyDescent="0.2">
      <c r="A333" s="3" t="s">
        <v>621</v>
      </c>
      <c r="B333">
        <v>2308</v>
      </c>
      <c r="C333">
        <v>0</v>
      </c>
      <c r="D333">
        <v>0</v>
      </c>
      <c r="E333">
        <v>5</v>
      </c>
      <c r="F333" t="str">
        <f t="shared" si="18"/>
        <v>Yes</v>
      </c>
      <c r="G333" t="s">
        <v>11</v>
      </c>
      <c r="H333" s="1" t="s">
        <v>133</v>
      </c>
    </row>
    <row r="334" spans="1:8" x14ac:dyDescent="0.2">
      <c r="A334" s="3" t="s">
        <v>622</v>
      </c>
      <c r="B334">
        <v>2316</v>
      </c>
      <c r="C334">
        <v>0</v>
      </c>
      <c r="D334">
        <v>0</v>
      </c>
      <c r="E334">
        <v>6</v>
      </c>
      <c r="F334" t="str">
        <f t="shared" si="18"/>
        <v>Yes</v>
      </c>
      <c r="G334" t="s">
        <v>11</v>
      </c>
      <c r="H334" s="1" t="s">
        <v>133</v>
      </c>
    </row>
    <row r="335" spans="1:8" x14ac:dyDescent="0.2">
      <c r="A335" s="3" t="s">
        <v>623</v>
      </c>
      <c r="B335">
        <v>2319</v>
      </c>
      <c r="C335">
        <v>1</v>
      </c>
      <c r="D335">
        <v>0</v>
      </c>
      <c r="E335">
        <v>3</v>
      </c>
      <c r="F335" t="str">
        <f t="shared" si="18"/>
        <v>Yes</v>
      </c>
      <c r="G335" t="s">
        <v>11</v>
      </c>
      <c r="H335" s="1" t="s">
        <v>133</v>
      </c>
    </row>
    <row r="336" spans="1:8" x14ac:dyDescent="0.2">
      <c r="A336" s="3" t="s">
        <v>624</v>
      </c>
      <c r="B336">
        <v>2342</v>
      </c>
      <c r="C336">
        <v>2</v>
      </c>
      <c r="D336">
        <v>1</v>
      </c>
      <c r="E336">
        <v>2</v>
      </c>
      <c r="F336" t="str">
        <f t="shared" si="18"/>
        <v>Yes</v>
      </c>
      <c r="G336" t="s">
        <v>11</v>
      </c>
      <c r="H336" s="1" t="s">
        <v>133</v>
      </c>
    </row>
    <row r="337" spans="1:8" x14ac:dyDescent="0.2">
      <c r="A337" s="3" t="s">
        <v>625</v>
      </c>
      <c r="B337">
        <v>2418</v>
      </c>
      <c r="C337">
        <v>1</v>
      </c>
      <c r="D337">
        <v>1</v>
      </c>
      <c r="E337">
        <v>2</v>
      </c>
      <c r="F337" t="str">
        <f t="shared" ref="F337:F360" si="19">IF(OR(AND(C337&lt;5, D337&lt;5),(E337&lt;2)), "Yes", "No")</f>
        <v>Yes</v>
      </c>
      <c r="G337" t="s">
        <v>11</v>
      </c>
      <c r="H337" s="1" t="s">
        <v>133</v>
      </c>
    </row>
    <row r="338" spans="1:8" x14ac:dyDescent="0.2">
      <c r="A338" s="3" t="s">
        <v>626</v>
      </c>
      <c r="B338">
        <v>2472</v>
      </c>
      <c r="C338">
        <v>2</v>
      </c>
      <c r="D338">
        <v>0</v>
      </c>
      <c r="E338">
        <v>2</v>
      </c>
      <c r="F338" t="str">
        <f t="shared" si="19"/>
        <v>Yes</v>
      </c>
      <c r="G338" t="s">
        <v>11</v>
      </c>
      <c r="H338" s="1" t="s">
        <v>133</v>
      </c>
    </row>
    <row r="339" spans="1:8" x14ac:dyDescent="0.2">
      <c r="A339" s="3" t="s">
        <v>627</v>
      </c>
      <c r="B339">
        <v>2527</v>
      </c>
      <c r="C339">
        <v>2</v>
      </c>
      <c r="D339">
        <v>1</v>
      </c>
      <c r="E339">
        <v>2</v>
      </c>
      <c r="F339" t="str">
        <f t="shared" si="19"/>
        <v>Yes</v>
      </c>
      <c r="G339" t="s">
        <v>11</v>
      </c>
      <c r="H339" s="1" t="s">
        <v>133</v>
      </c>
    </row>
    <row r="340" spans="1:8" x14ac:dyDescent="0.2">
      <c r="A340" s="3" t="s">
        <v>628</v>
      </c>
      <c r="B340">
        <v>2557</v>
      </c>
      <c r="C340">
        <v>2</v>
      </c>
      <c r="D340">
        <v>1</v>
      </c>
      <c r="E340">
        <v>2</v>
      </c>
      <c r="F340" t="str">
        <f t="shared" si="19"/>
        <v>Yes</v>
      </c>
      <c r="G340" t="s">
        <v>11</v>
      </c>
      <c r="H340" s="1" t="s">
        <v>133</v>
      </c>
    </row>
    <row r="341" spans="1:8" x14ac:dyDescent="0.2">
      <c r="A341" s="3" t="s">
        <v>629</v>
      </c>
      <c r="B341">
        <v>2626</v>
      </c>
      <c r="C341">
        <v>0</v>
      </c>
      <c r="D341">
        <v>0</v>
      </c>
      <c r="E341">
        <v>3</v>
      </c>
      <c r="F341" t="str">
        <f t="shared" si="19"/>
        <v>Yes</v>
      </c>
      <c r="G341" t="s">
        <v>11</v>
      </c>
      <c r="H341" s="1" t="s">
        <v>133</v>
      </c>
    </row>
    <row r="342" spans="1:8" x14ac:dyDescent="0.2">
      <c r="A342" s="3" t="s">
        <v>630</v>
      </c>
      <c r="B342">
        <v>2631</v>
      </c>
      <c r="C342">
        <v>0</v>
      </c>
      <c r="D342">
        <v>0</v>
      </c>
      <c r="E342">
        <v>3</v>
      </c>
      <c r="F342" t="str">
        <f t="shared" si="19"/>
        <v>Yes</v>
      </c>
      <c r="G342" t="s">
        <v>11</v>
      </c>
      <c r="H342" s="1" t="s">
        <v>133</v>
      </c>
    </row>
    <row r="343" spans="1:8" x14ac:dyDescent="0.2">
      <c r="A343" s="3" t="s">
        <v>631</v>
      </c>
      <c r="B343">
        <v>2636</v>
      </c>
      <c r="C343">
        <v>0</v>
      </c>
      <c r="D343">
        <v>0</v>
      </c>
      <c r="E343">
        <v>3</v>
      </c>
      <c r="F343" t="str">
        <f t="shared" si="19"/>
        <v>Yes</v>
      </c>
      <c r="G343" t="s">
        <v>11</v>
      </c>
      <c r="H343" s="1" t="s">
        <v>133</v>
      </c>
    </row>
    <row r="344" spans="1:8" x14ac:dyDescent="0.2">
      <c r="A344" s="3" t="s">
        <v>632</v>
      </c>
      <c r="B344">
        <v>2641</v>
      </c>
      <c r="C344">
        <v>1</v>
      </c>
      <c r="D344">
        <v>0</v>
      </c>
      <c r="E344">
        <v>2</v>
      </c>
      <c r="F344" t="str">
        <f t="shared" si="19"/>
        <v>Yes</v>
      </c>
      <c r="G344" t="s">
        <v>11</v>
      </c>
      <c r="H344" s="1" t="s">
        <v>133</v>
      </c>
    </row>
    <row r="345" spans="1:8" x14ac:dyDescent="0.2">
      <c r="A345" s="3" t="s">
        <v>633</v>
      </c>
      <c r="B345">
        <v>2678</v>
      </c>
      <c r="C345">
        <v>1</v>
      </c>
      <c r="D345">
        <v>0</v>
      </c>
      <c r="E345">
        <v>2</v>
      </c>
      <c r="F345" t="str">
        <f t="shared" si="19"/>
        <v>Yes</v>
      </c>
      <c r="G345" t="s">
        <v>11</v>
      </c>
      <c r="H345" s="1" t="s">
        <v>133</v>
      </c>
    </row>
    <row r="346" spans="1:8" x14ac:dyDescent="0.2">
      <c r="A346" s="3" t="s">
        <v>634</v>
      </c>
      <c r="B346">
        <v>2690</v>
      </c>
      <c r="C346">
        <v>2</v>
      </c>
      <c r="D346">
        <v>0</v>
      </c>
      <c r="E346">
        <v>2</v>
      </c>
      <c r="F346" t="str">
        <f t="shared" si="19"/>
        <v>Yes</v>
      </c>
      <c r="G346" t="s">
        <v>11</v>
      </c>
      <c r="H346" s="1" t="s">
        <v>133</v>
      </c>
    </row>
    <row r="347" spans="1:8" x14ac:dyDescent="0.2">
      <c r="A347" s="3" t="s">
        <v>635</v>
      </c>
      <c r="B347">
        <v>2729</v>
      </c>
      <c r="C347">
        <v>2</v>
      </c>
      <c r="D347">
        <v>0</v>
      </c>
      <c r="E347">
        <v>2</v>
      </c>
      <c r="F347" t="str">
        <f t="shared" si="19"/>
        <v>Yes</v>
      </c>
      <c r="G347" t="s">
        <v>11</v>
      </c>
      <c r="H347" s="1" t="s">
        <v>133</v>
      </c>
    </row>
    <row r="348" spans="1:8" x14ac:dyDescent="0.2">
      <c r="A348" t="s">
        <v>636</v>
      </c>
      <c r="B348">
        <v>2771</v>
      </c>
      <c r="C348">
        <v>3</v>
      </c>
      <c r="D348">
        <v>8</v>
      </c>
      <c r="E348">
        <v>2</v>
      </c>
      <c r="F348" t="str">
        <f t="shared" si="19"/>
        <v>No</v>
      </c>
      <c r="G348" t="s">
        <v>11</v>
      </c>
      <c r="H348" s="1" t="s">
        <v>133</v>
      </c>
    </row>
    <row r="349" spans="1:8" x14ac:dyDescent="0.2">
      <c r="A349" s="3" t="s">
        <v>637</v>
      </c>
      <c r="B349">
        <v>2860</v>
      </c>
      <c r="C349">
        <v>0</v>
      </c>
      <c r="D349">
        <v>0</v>
      </c>
      <c r="E349">
        <v>3</v>
      </c>
      <c r="F349" t="str">
        <f t="shared" si="19"/>
        <v>Yes</v>
      </c>
      <c r="G349" t="s">
        <v>11</v>
      </c>
      <c r="H349" s="1" t="s">
        <v>133</v>
      </c>
    </row>
    <row r="350" spans="1:8" x14ac:dyDescent="0.2">
      <c r="A350" s="3" t="s">
        <v>638</v>
      </c>
      <c r="B350">
        <v>2871</v>
      </c>
      <c r="C350">
        <v>0</v>
      </c>
      <c r="D350">
        <v>0</v>
      </c>
      <c r="E350">
        <v>3</v>
      </c>
      <c r="F350" t="str">
        <f t="shared" si="19"/>
        <v>Yes</v>
      </c>
      <c r="G350" t="s">
        <v>11</v>
      </c>
      <c r="H350" s="1" t="s">
        <v>133</v>
      </c>
    </row>
    <row r="351" spans="1:8" x14ac:dyDescent="0.2">
      <c r="A351" s="3" t="s">
        <v>639</v>
      </c>
      <c r="B351">
        <v>2877</v>
      </c>
      <c r="C351">
        <v>0</v>
      </c>
      <c r="D351">
        <v>0</v>
      </c>
      <c r="E351">
        <v>3</v>
      </c>
      <c r="F351" t="str">
        <f t="shared" si="19"/>
        <v>Yes</v>
      </c>
      <c r="G351" t="s">
        <v>11</v>
      </c>
      <c r="H351" s="1" t="s">
        <v>133</v>
      </c>
    </row>
    <row r="352" spans="1:8" x14ac:dyDescent="0.2">
      <c r="A352" s="3" t="s">
        <v>640</v>
      </c>
      <c r="B352">
        <v>2883</v>
      </c>
      <c r="C352">
        <v>0</v>
      </c>
      <c r="D352">
        <v>0</v>
      </c>
      <c r="E352">
        <v>3</v>
      </c>
      <c r="F352" t="str">
        <f t="shared" si="19"/>
        <v>Yes</v>
      </c>
      <c r="G352" t="s">
        <v>11</v>
      </c>
      <c r="H352" s="1" t="s">
        <v>133</v>
      </c>
    </row>
    <row r="353" spans="1:8" x14ac:dyDescent="0.2">
      <c r="A353" s="3" t="s">
        <v>641</v>
      </c>
      <c r="B353">
        <v>2889</v>
      </c>
      <c r="C353">
        <v>0</v>
      </c>
      <c r="D353">
        <v>0</v>
      </c>
      <c r="E353">
        <v>3</v>
      </c>
      <c r="F353" t="str">
        <f t="shared" si="19"/>
        <v>Yes</v>
      </c>
      <c r="G353" t="s">
        <v>11</v>
      </c>
      <c r="H353" s="1" t="s">
        <v>133</v>
      </c>
    </row>
    <row r="354" spans="1:8" x14ac:dyDescent="0.2">
      <c r="A354" s="3" t="s">
        <v>642</v>
      </c>
      <c r="B354">
        <v>2895</v>
      </c>
      <c r="C354">
        <v>0</v>
      </c>
      <c r="D354">
        <v>0</v>
      </c>
      <c r="E354">
        <v>3</v>
      </c>
      <c r="F354" t="str">
        <f t="shared" si="19"/>
        <v>Yes</v>
      </c>
      <c r="G354" t="s">
        <v>11</v>
      </c>
      <c r="H354" s="1" t="s">
        <v>133</v>
      </c>
    </row>
    <row r="355" spans="1:8" x14ac:dyDescent="0.2">
      <c r="A355" s="3" t="s">
        <v>643</v>
      </c>
      <c r="B355">
        <v>2901</v>
      </c>
      <c r="C355">
        <v>0</v>
      </c>
      <c r="D355">
        <v>0</v>
      </c>
      <c r="E355">
        <v>3</v>
      </c>
      <c r="F355" t="str">
        <f t="shared" si="19"/>
        <v>Yes</v>
      </c>
      <c r="G355" t="s">
        <v>11</v>
      </c>
      <c r="H355" s="1" t="s">
        <v>133</v>
      </c>
    </row>
    <row r="356" spans="1:8" x14ac:dyDescent="0.2">
      <c r="A356" s="3" t="s">
        <v>644</v>
      </c>
      <c r="B356">
        <v>2907</v>
      </c>
      <c r="C356">
        <v>0</v>
      </c>
      <c r="D356">
        <v>0</v>
      </c>
      <c r="E356">
        <v>3</v>
      </c>
      <c r="F356" t="str">
        <f t="shared" si="19"/>
        <v>Yes</v>
      </c>
      <c r="G356" t="s">
        <v>11</v>
      </c>
      <c r="H356" s="1" t="s">
        <v>133</v>
      </c>
    </row>
    <row r="357" spans="1:8" x14ac:dyDescent="0.2">
      <c r="A357" s="3" t="s">
        <v>645</v>
      </c>
      <c r="B357">
        <v>2913</v>
      </c>
      <c r="C357">
        <v>0</v>
      </c>
      <c r="D357">
        <v>0</v>
      </c>
      <c r="E357">
        <v>3</v>
      </c>
      <c r="F357" t="str">
        <f t="shared" si="19"/>
        <v>Yes</v>
      </c>
      <c r="G357" t="s">
        <v>11</v>
      </c>
      <c r="H357" s="1" t="s">
        <v>133</v>
      </c>
    </row>
    <row r="358" spans="1:8" x14ac:dyDescent="0.2">
      <c r="A358" s="3" t="s">
        <v>646</v>
      </c>
      <c r="B358">
        <v>2919</v>
      </c>
      <c r="C358">
        <v>0</v>
      </c>
      <c r="D358">
        <v>0</v>
      </c>
      <c r="E358">
        <v>3</v>
      </c>
      <c r="F358" t="str">
        <f t="shared" si="19"/>
        <v>Yes</v>
      </c>
      <c r="G358" t="s">
        <v>11</v>
      </c>
      <c r="H358" s="1" t="s">
        <v>133</v>
      </c>
    </row>
    <row r="359" spans="1:8" x14ac:dyDescent="0.2">
      <c r="A359" s="3" t="s">
        <v>647</v>
      </c>
      <c r="B359">
        <v>2925</v>
      </c>
      <c r="C359">
        <v>1</v>
      </c>
      <c r="D359">
        <v>1</v>
      </c>
      <c r="E359">
        <v>2</v>
      </c>
      <c r="F359" t="str">
        <f t="shared" si="19"/>
        <v>Yes</v>
      </c>
      <c r="G359" t="s">
        <v>11</v>
      </c>
      <c r="H359" s="1" t="s">
        <v>133</v>
      </c>
    </row>
    <row r="360" spans="1:8" x14ac:dyDescent="0.2">
      <c r="A360" s="3" t="s">
        <v>648</v>
      </c>
      <c r="B360">
        <v>2956</v>
      </c>
      <c r="C360">
        <v>1</v>
      </c>
      <c r="D360">
        <v>1</v>
      </c>
      <c r="E360">
        <v>2</v>
      </c>
      <c r="F360" t="str">
        <f t="shared" si="19"/>
        <v>Yes</v>
      </c>
      <c r="G360" t="s">
        <v>11</v>
      </c>
      <c r="H360" s="1" t="s">
        <v>133</v>
      </c>
    </row>
    <row r="361" spans="1:8" hidden="1" x14ac:dyDescent="0.2">
      <c r="A361"/>
      <c r="G361" t="s">
        <v>6</v>
      </c>
      <c r="H361" s="1" t="s">
        <v>134</v>
      </c>
    </row>
    <row r="362" spans="1:8" hidden="1" x14ac:dyDescent="0.2">
      <c r="A362"/>
      <c r="G362" t="s">
        <v>6</v>
      </c>
      <c r="H362" s="1" t="s">
        <v>135</v>
      </c>
    </row>
    <row r="363" spans="1:8" hidden="1" x14ac:dyDescent="0.2">
      <c r="A363"/>
      <c r="G363" t="s">
        <v>6</v>
      </c>
      <c r="H363" s="1" t="s">
        <v>136</v>
      </c>
    </row>
    <row r="364" spans="1:8" x14ac:dyDescent="0.2">
      <c r="A364" s="3" t="s">
        <v>649</v>
      </c>
      <c r="B364">
        <v>8</v>
      </c>
      <c r="C364">
        <v>1</v>
      </c>
      <c r="D364">
        <v>0</v>
      </c>
      <c r="E364">
        <v>2</v>
      </c>
      <c r="F364" t="str">
        <f t="shared" ref="F364:F412" si="20">IF(OR(AND(C364&lt;5, D364&lt;5),(E364&lt;2)), "Yes", "No")</f>
        <v>Yes</v>
      </c>
      <c r="G364" t="s">
        <v>11</v>
      </c>
      <c r="H364" s="1" t="s">
        <v>137</v>
      </c>
    </row>
    <row r="365" spans="1:8" x14ac:dyDescent="0.2">
      <c r="A365" t="s">
        <v>650</v>
      </c>
      <c r="B365">
        <v>26</v>
      </c>
      <c r="C365">
        <v>8</v>
      </c>
      <c r="D365">
        <v>18</v>
      </c>
      <c r="E365">
        <v>2</v>
      </c>
      <c r="F365" t="str">
        <f t="shared" si="20"/>
        <v>No</v>
      </c>
      <c r="G365" t="s">
        <v>11</v>
      </c>
      <c r="H365" s="1" t="s">
        <v>138</v>
      </c>
    </row>
    <row r="366" spans="1:8" x14ac:dyDescent="0.2">
      <c r="A366" t="s">
        <v>651</v>
      </c>
      <c r="B366">
        <v>24</v>
      </c>
      <c r="C366">
        <v>10</v>
      </c>
      <c r="D366">
        <v>24</v>
      </c>
      <c r="E366">
        <v>2</v>
      </c>
      <c r="F366" t="str">
        <f t="shared" si="20"/>
        <v>No</v>
      </c>
      <c r="G366" t="s">
        <v>11</v>
      </c>
      <c r="H366" s="1" t="s">
        <v>139</v>
      </c>
    </row>
    <row r="367" spans="1:8" x14ac:dyDescent="0.2">
      <c r="A367" s="3" t="s">
        <v>652</v>
      </c>
      <c r="B367">
        <v>4</v>
      </c>
      <c r="C367">
        <v>3</v>
      </c>
      <c r="D367">
        <v>2</v>
      </c>
      <c r="E367">
        <v>2</v>
      </c>
      <c r="F367" t="str">
        <f t="shared" si="20"/>
        <v>Yes</v>
      </c>
      <c r="G367" t="s">
        <v>11</v>
      </c>
      <c r="H367" s="1" t="s">
        <v>140</v>
      </c>
    </row>
    <row r="368" spans="1:8" x14ac:dyDescent="0.2">
      <c r="A368" s="3" t="s">
        <v>653</v>
      </c>
      <c r="B368">
        <v>8</v>
      </c>
      <c r="C368">
        <v>3</v>
      </c>
      <c r="D368">
        <v>3</v>
      </c>
      <c r="E368">
        <v>2</v>
      </c>
      <c r="F368" t="str">
        <f t="shared" si="20"/>
        <v>Yes</v>
      </c>
      <c r="G368" t="s">
        <v>11</v>
      </c>
      <c r="H368" s="1" t="s">
        <v>141</v>
      </c>
    </row>
    <row r="369" spans="1:8" x14ac:dyDescent="0.2">
      <c r="A369" t="s">
        <v>654</v>
      </c>
      <c r="B369">
        <v>38</v>
      </c>
      <c r="C369">
        <v>19</v>
      </c>
      <c r="D369">
        <v>21</v>
      </c>
      <c r="E369">
        <v>3</v>
      </c>
      <c r="F369" t="str">
        <f t="shared" si="20"/>
        <v>No</v>
      </c>
      <c r="G369" t="s">
        <v>11</v>
      </c>
      <c r="H369" s="1" t="s">
        <v>142</v>
      </c>
    </row>
    <row r="370" spans="1:8" x14ac:dyDescent="0.2">
      <c r="A370" t="s">
        <v>655</v>
      </c>
      <c r="B370">
        <v>7</v>
      </c>
      <c r="C370">
        <v>3</v>
      </c>
      <c r="D370">
        <v>8</v>
      </c>
      <c r="E370">
        <v>2</v>
      </c>
      <c r="F370" t="str">
        <f t="shared" si="20"/>
        <v>No</v>
      </c>
      <c r="G370" t="s">
        <v>11</v>
      </c>
      <c r="H370" s="1" t="s">
        <v>143</v>
      </c>
    </row>
    <row r="371" spans="1:8" x14ac:dyDescent="0.2">
      <c r="A371" t="s">
        <v>656</v>
      </c>
      <c r="B371">
        <v>18</v>
      </c>
      <c r="C371">
        <v>3</v>
      </c>
      <c r="D371">
        <v>10</v>
      </c>
      <c r="E371">
        <v>2</v>
      </c>
      <c r="F371" t="str">
        <f t="shared" si="20"/>
        <v>No</v>
      </c>
      <c r="G371" t="s">
        <v>11</v>
      </c>
      <c r="H371" s="1" t="s">
        <v>144</v>
      </c>
    </row>
    <row r="372" spans="1:8" x14ac:dyDescent="0.2">
      <c r="A372" s="3" t="s">
        <v>657</v>
      </c>
      <c r="B372">
        <v>86</v>
      </c>
      <c r="C372">
        <v>3</v>
      </c>
      <c r="D372">
        <v>1</v>
      </c>
      <c r="E372">
        <v>2</v>
      </c>
      <c r="F372" t="str">
        <f t="shared" si="20"/>
        <v>Yes</v>
      </c>
      <c r="G372" t="s">
        <v>11</v>
      </c>
      <c r="H372" s="1" t="s">
        <v>144</v>
      </c>
    </row>
    <row r="373" spans="1:8" x14ac:dyDescent="0.2">
      <c r="A373" t="s">
        <v>658</v>
      </c>
      <c r="B373">
        <v>31</v>
      </c>
      <c r="C373">
        <v>20</v>
      </c>
      <c r="D373">
        <v>5</v>
      </c>
      <c r="E373">
        <v>2</v>
      </c>
      <c r="F373" t="str">
        <f t="shared" si="20"/>
        <v>No</v>
      </c>
      <c r="G373" t="s">
        <v>11</v>
      </c>
      <c r="H373" s="1" t="s">
        <v>145</v>
      </c>
    </row>
    <row r="374" spans="1:8" x14ac:dyDescent="0.2">
      <c r="A374" s="3" t="s">
        <v>659</v>
      </c>
      <c r="B374">
        <v>502</v>
      </c>
      <c r="C374">
        <v>4</v>
      </c>
      <c r="D374">
        <v>2</v>
      </c>
      <c r="E374">
        <v>1</v>
      </c>
      <c r="F374" t="str">
        <f t="shared" si="20"/>
        <v>Yes</v>
      </c>
      <c r="G374" t="s">
        <v>11</v>
      </c>
      <c r="H374" s="1" t="s">
        <v>145</v>
      </c>
    </row>
    <row r="375" spans="1:8" x14ac:dyDescent="0.2">
      <c r="A375" s="3" t="s">
        <v>660</v>
      </c>
      <c r="B375">
        <v>8</v>
      </c>
      <c r="C375">
        <v>1</v>
      </c>
      <c r="D375">
        <v>0</v>
      </c>
      <c r="E375">
        <v>2</v>
      </c>
      <c r="F375" t="str">
        <f t="shared" si="20"/>
        <v>Yes</v>
      </c>
      <c r="G375" t="s">
        <v>11</v>
      </c>
      <c r="H375" s="1" t="s">
        <v>146</v>
      </c>
    </row>
    <row r="376" spans="1:8" x14ac:dyDescent="0.2">
      <c r="A376" s="3" t="s">
        <v>661</v>
      </c>
      <c r="B376">
        <v>5</v>
      </c>
      <c r="C376">
        <v>1</v>
      </c>
      <c r="D376">
        <v>0</v>
      </c>
      <c r="E376">
        <v>2</v>
      </c>
      <c r="F376" t="str">
        <f t="shared" si="20"/>
        <v>Yes</v>
      </c>
      <c r="G376" t="s">
        <v>11</v>
      </c>
      <c r="H376" s="1" t="s">
        <v>147</v>
      </c>
    </row>
    <row r="377" spans="1:8" x14ac:dyDescent="0.2">
      <c r="A377" s="3" t="s">
        <v>662</v>
      </c>
      <c r="B377">
        <v>6</v>
      </c>
      <c r="C377">
        <v>4</v>
      </c>
      <c r="D377">
        <v>3</v>
      </c>
      <c r="E377">
        <v>2</v>
      </c>
      <c r="F377" t="str">
        <f t="shared" si="20"/>
        <v>Yes</v>
      </c>
      <c r="G377" t="s">
        <v>11</v>
      </c>
      <c r="H377" s="1" t="s">
        <v>148</v>
      </c>
    </row>
    <row r="378" spans="1:8" x14ac:dyDescent="0.2">
      <c r="A378" s="3" t="s">
        <v>663</v>
      </c>
      <c r="B378">
        <v>9</v>
      </c>
      <c r="C378">
        <v>2</v>
      </c>
      <c r="D378">
        <v>0</v>
      </c>
      <c r="E378">
        <v>2</v>
      </c>
      <c r="F378" t="str">
        <f t="shared" si="20"/>
        <v>Yes</v>
      </c>
      <c r="G378" t="s">
        <v>11</v>
      </c>
      <c r="H378" s="1" t="s">
        <v>149</v>
      </c>
    </row>
    <row r="379" spans="1:8" x14ac:dyDescent="0.2">
      <c r="A379" s="3" t="s">
        <v>664</v>
      </c>
      <c r="B379">
        <v>4</v>
      </c>
      <c r="C379">
        <v>1</v>
      </c>
      <c r="D379">
        <v>3</v>
      </c>
      <c r="E379">
        <v>2</v>
      </c>
      <c r="F379" t="str">
        <f t="shared" si="20"/>
        <v>Yes</v>
      </c>
      <c r="G379" t="s">
        <v>11</v>
      </c>
      <c r="H379" s="1" t="s">
        <v>150</v>
      </c>
    </row>
    <row r="380" spans="1:8" x14ac:dyDescent="0.2">
      <c r="A380" t="s">
        <v>665</v>
      </c>
      <c r="B380">
        <v>12</v>
      </c>
      <c r="C380">
        <v>3</v>
      </c>
      <c r="D380">
        <v>5</v>
      </c>
      <c r="E380">
        <v>2</v>
      </c>
      <c r="F380" t="str">
        <f t="shared" si="20"/>
        <v>No</v>
      </c>
      <c r="G380" t="s">
        <v>11</v>
      </c>
      <c r="H380" s="1" t="s">
        <v>151</v>
      </c>
    </row>
    <row r="381" spans="1:8" x14ac:dyDescent="0.2">
      <c r="A381" s="3" t="s">
        <v>666</v>
      </c>
      <c r="B381">
        <v>7</v>
      </c>
      <c r="C381">
        <v>1</v>
      </c>
      <c r="D381">
        <v>2</v>
      </c>
      <c r="E381">
        <v>2</v>
      </c>
      <c r="F381" t="str">
        <f t="shared" si="20"/>
        <v>Yes</v>
      </c>
      <c r="G381" t="s">
        <v>11</v>
      </c>
      <c r="H381" s="1" t="s">
        <v>152</v>
      </c>
    </row>
    <row r="382" spans="1:8" x14ac:dyDescent="0.2">
      <c r="A382" s="3" t="s">
        <v>667</v>
      </c>
      <c r="B382">
        <v>40</v>
      </c>
      <c r="C382">
        <v>0</v>
      </c>
      <c r="D382">
        <v>0</v>
      </c>
      <c r="E382">
        <v>2</v>
      </c>
      <c r="F382" t="str">
        <f t="shared" si="20"/>
        <v>Yes</v>
      </c>
      <c r="G382" t="s">
        <v>11</v>
      </c>
      <c r="H382" s="1" t="s">
        <v>153</v>
      </c>
    </row>
    <row r="383" spans="1:8" x14ac:dyDescent="0.2">
      <c r="A383" t="s">
        <v>668</v>
      </c>
      <c r="B383">
        <v>57</v>
      </c>
      <c r="C383">
        <v>34</v>
      </c>
      <c r="D383">
        <v>27</v>
      </c>
      <c r="E383">
        <v>2</v>
      </c>
      <c r="F383" t="str">
        <f t="shared" si="20"/>
        <v>No</v>
      </c>
      <c r="G383" t="s">
        <v>11</v>
      </c>
      <c r="H383" s="1" t="s">
        <v>153</v>
      </c>
    </row>
    <row r="384" spans="1:8" x14ac:dyDescent="0.2">
      <c r="A384" t="s">
        <v>669</v>
      </c>
      <c r="B384">
        <v>16</v>
      </c>
      <c r="C384">
        <v>11</v>
      </c>
      <c r="D384">
        <v>1</v>
      </c>
      <c r="E384">
        <v>3</v>
      </c>
      <c r="F384" t="str">
        <f t="shared" si="20"/>
        <v>No</v>
      </c>
      <c r="G384" t="s">
        <v>11</v>
      </c>
      <c r="H384" s="1" t="s">
        <v>154</v>
      </c>
    </row>
    <row r="385" spans="1:8" x14ac:dyDescent="0.2">
      <c r="A385" t="s">
        <v>670</v>
      </c>
      <c r="B385">
        <v>16</v>
      </c>
      <c r="C385">
        <v>5</v>
      </c>
      <c r="D385">
        <v>0</v>
      </c>
      <c r="E385">
        <v>3</v>
      </c>
      <c r="F385" t="str">
        <f t="shared" si="20"/>
        <v>No</v>
      </c>
      <c r="G385" t="s">
        <v>11</v>
      </c>
      <c r="H385" s="1" t="s">
        <v>155</v>
      </c>
    </row>
    <row r="386" spans="1:8" x14ac:dyDescent="0.2">
      <c r="A386" s="3" t="s">
        <v>671</v>
      </c>
      <c r="B386">
        <v>54</v>
      </c>
      <c r="C386">
        <v>4</v>
      </c>
      <c r="D386">
        <v>0</v>
      </c>
      <c r="E386">
        <v>3</v>
      </c>
      <c r="F386" t="str">
        <f t="shared" si="20"/>
        <v>Yes</v>
      </c>
      <c r="G386" t="s">
        <v>11</v>
      </c>
      <c r="H386" s="1" t="s">
        <v>155</v>
      </c>
    </row>
    <row r="387" spans="1:8" x14ac:dyDescent="0.2">
      <c r="A387" s="3" t="s">
        <v>672</v>
      </c>
      <c r="B387">
        <v>6</v>
      </c>
      <c r="C387">
        <v>8</v>
      </c>
      <c r="D387">
        <v>4</v>
      </c>
      <c r="E387">
        <v>1</v>
      </c>
      <c r="F387" t="str">
        <f t="shared" si="20"/>
        <v>Yes</v>
      </c>
      <c r="G387" t="s">
        <v>11</v>
      </c>
      <c r="H387" s="1" t="s">
        <v>156</v>
      </c>
    </row>
    <row r="388" spans="1:8" x14ac:dyDescent="0.2">
      <c r="A388" s="3" t="s">
        <v>673</v>
      </c>
      <c r="B388">
        <v>11</v>
      </c>
      <c r="C388">
        <v>4</v>
      </c>
      <c r="D388">
        <v>0</v>
      </c>
      <c r="E388">
        <v>3</v>
      </c>
      <c r="F388" t="str">
        <f t="shared" si="20"/>
        <v>Yes</v>
      </c>
      <c r="G388" t="s">
        <v>11</v>
      </c>
      <c r="H388" s="1" t="s">
        <v>157</v>
      </c>
    </row>
    <row r="389" spans="1:8" x14ac:dyDescent="0.2">
      <c r="A389" s="3" t="s">
        <v>674</v>
      </c>
      <c r="B389">
        <v>6</v>
      </c>
      <c r="C389">
        <v>3</v>
      </c>
      <c r="D389">
        <v>0</v>
      </c>
      <c r="E389">
        <v>3</v>
      </c>
      <c r="F389" t="str">
        <f t="shared" si="20"/>
        <v>Yes</v>
      </c>
      <c r="G389" t="s">
        <v>11</v>
      </c>
      <c r="H389" s="1" t="s">
        <v>158</v>
      </c>
    </row>
    <row r="390" spans="1:8" x14ac:dyDescent="0.2">
      <c r="A390" t="s">
        <v>675</v>
      </c>
      <c r="B390">
        <v>26</v>
      </c>
      <c r="C390">
        <v>12</v>
      </c>
      <c r="D390">
        <v>6</v>
      </c>
      <c r="E390">
        <v>3</v>
      </c>
      <c r="F390" t="str">
        <f t="shared" si="20"/>
        <v>No</v>
      </c>
      <c r="G390" t="s">
        <v>11</v>
      </c>
      <c r="H390" s="1" t="s">
        <v>159</v>
      </c>
    </row>
    <row r="391" spans="1:8" x14ac:dyDescent="0.2">
      <c r="A391" t="s">
        <v>676</v>
      </c>
      <c r="B391">
        <v>266</v>
      </c>
      <c r="C391">
        <v>11</v>
      </c>
      <c r="D391">
        <v>5</v>
      </c>
      <c r="E391">
        <v>4</v>
      </c>
      <c r="F391" t="str">
        <f t="shared" si="20"/>
        <v>No</v>
      </c>
      <c r="G391" t="s">
        <v>11</v>
      </c>
      <c r="H391" s="1" t="s">
        <v>159</v>
      </c>
    </row>
    <row r="392" spans="1:8" x14ac:dyDescent="0.2">
      <c r="A392" t="s">
        <v>677</v>
      </c>
      <c r="B392">
        <v>5</v>
      </c>
      <c r="C392">
        <v>5</v>
      </c>
      <c r="D392">
        <v>1</v>
      </c>
      <c r="E392">
        <v>3</v>
      </c>
      <c r="F392" t="str">
        <f t="shared" si="20"/>
        <v>No</v>
      </c>
      <c r="G392" t="s">
        <v>11</v>
      </c>
      <c r="H392" s="1" t="s">
        <v>160</v>
      </c>
    </row>
    <row r="393" spans="1:8" x14ac:dyDescent="0.2">
      <c r="A393" t="s">
        <v>678</v>
      </c>
      <c r="B393">
        <v>13</v>
      </c>
      <c r="C393">
        <v>5</v>
      </c>
      <c r="D393">
        <v>1</v>
      </c>
      <c r="E393">
        <v>3</v>
      </c>
      <c r="F393" t="str">
        <f t="shared" si="20"/>
        <v>No</v>
      </c>
      <c r="G393" t="s">
        <v>11</v>
      </c>
      <c r="H393" s="1" t="s">
        <v>161</v>
      </c>
    </row>
    <row r="394" spans="1:8" x14ac:dyDescent="0.2">
      <c r="A394" s="3" t="s">
        <v>679</v>
      </c>
      <c r="B394">
        <v>17</v>
      </c>
      <c r="C394">
        <v>2</v>
      </c>
      <c r="D394">
        <v>1</v>
      </c>
      <c r="E394">
        <v>3</v>
      </c>
      <c r="F394" t="str">
        <f t="shared" si="20"/>
        <v>Yes</v>
      </c>
      <c r="G394" t="s">
        <v>11</v>
      </c>
      <c r="H394" s="1" t="s">
        <v>162</v>
      </c>
    </row>
    <row r="395" spans="1:8" x14ac:dyDescent="0.2">
      <c r="A395" t="s">
        <v>680</v>
      </c>
      <c r="B395">
        <v>30</v>
      </c>
      <c r="C395">
        <v>5</v>
      </c>
      <c r="D395">
        <v>0</v>
      </c>
      <c r="E395">
        <v>4</v>
      </c>
      <c r="F395" t="str">
        <f t="shared" si="20"/>
        <v>No</v>
      </c>
      <c r="G395" t="s">
        <v>11</v>
      </c>
      <c r="H395" s="1" t="s">
        <v>162</v>
      </c>
    </row>
    <row r="396" spans="1:8" x14ac:dyDescent="0.2">
      <c r="A396" s="3" t="s">
        <v>681</v>
      </c>
      <c r="B396">
        <v>83</v>
      </c>
      <c r="C396">
        <v>0</v>
      </c>
      <c r="D396">
        <v>0</v>
      </c>
      <c r="E396">
        <v>5</v>
      </c>
      <c r="F396" t="str">
        <f t="shared" si="20"/>
        <v>Yes</v>
      </c>
      <c r="G396" t="s">
        <v>11</v>
      </c>
      <c r="H396" s="1" t="s">
        <v>162</v>
      </c>
    </row>
    <row r="397" spans="1:8" x14ac:dyDescent="0.2">
      <c r="A397" s="3" t="s">
        <v>682</v>
      </c>
      <c r="B397">
        <v>103</v>
      </c>
      <c r="C397">
        <v>3</v>
      </c>
      <c r="D397">
        <v>0</v>
      </c>
      <c r="E397">
        <v>5</v>
      </c>
      <c r="F397" t="str">
        <f t="shared" si="20"/>
        <v>Yes</v>
      </c>
      <c r="G397" t="s">
        <v>11</v>
      </c>
      <c r="H397" s="1" t="s">
        <v>162</v>
      </c>
    </row>
    <row r="398" spans="1:8" x14ac:dyDescent="0.2">
      <c r="A398" t="s">
        <v>683</v>
      </c>
      <c r="B398">
        <v>137</v>
      </c>
      <c r="C398">
        <v>7</v>
      </c>
      <c r="D398">
        <v>1</v>
      </c>
      <c r="E398">
        <v>4</v>
      </c>
      <c r="F398" t="str">
        <f t="shared" si="20"/>
        <v>No</v>
      </c>
      <c r="G398" t="s">
        <v>11</v>
      </c>
      <c r="H398" s="1" t="s">
        <v>162</v>
      </c>
    </row>
    <row r="399" spans="1:8" x14ac:dyDescent="0.2">
      <c r="A399" s="3" t="s">
        <v>684</v>
      </c>
      <c r="B399">
        <v>186</v>
      </c>
      <c r="C399">
        <v>0</v>
      </c>
      <c r="D399">
        <v>0</v>
      </c>
      <c r="E399">
        <v>5</v>
      </c>
      <c r="F399" t="str">
        <f t="shared" si="20"/>
        <v>Yes</v>
      </c>
      <c r="G399" t="s">
        <v>11</v>
      </c>
      <c r="H399" s="1" t="s">
        <v>162</v>
      </c>
    </row>
    <row r="400" spans="1:8" x14ac:dyDescent="0.2">
      <c r="A400" s="3" t="s">
        <v>685</v>
      </c>
      <c r="B400">
        <v>206</v>
      </c>
      <c r="C400">
        <v>1</v>
      </c>
      <c r="D400">
        <v>0</v>
      </c>
      <c r="E400">
        <v>5</v>
      </c>
      <c r="F400" t="str">
        <f t="shared" si="20"/>
        <v>Yes</v>
      </c>
      <c r="G400" t="s">
        <v>11</v>
      </c>
      <c r="H400" s="1" t="s">
        <v>162</v>
      </c>
    </row>
    <row r="401" spans="1:8" x14ac:dyDescent="0.2">
      <c r="A401" s="3" t="s">
        <v>686</v>
      </c>
      <c r="B401">
        <v>7</v>
      </c>
      <c r="C401">
        <v>4</v>
      </c>
      <c r="D401">
        <v>0</v>
      </c>
      <c r="E401">
        <v>3</v>
      </c>
      <c r="F401" t="str">
        <f t="shared" si="20"/>
        <v>Yes</v>
      </c>
      <c r="G401" t="s">
        <v>11</v>
      </c>
      <c r="H401" s="1" t="s">
        <v>163</v>
      </c>
    </row>
    <row r="402" spans="1:8" x14ac:dyDescent="0.2">
      <c r="A402" t="s">
        <v>687</v>
      </c>
      <c r="B402">
        <v>6</v>
      </c>
      <c r="C402">
        <v>5</v>
      </c>
      <c r="D402">
        <v>1</v>
      </c>
      <c r="E402">
        <v>3</v>
      </c>
      <c r="F402" t="str">
        <f t="shared" si="20"/>
        <v>No</v>
      </c>
      <c r="G402" t="s">
        <v>11</v>
      </c>
      <c r="H402" s="1" t="s">
        <v>164</v>
      </c>
    </row>
    <row r="403" spans="1:8" x14ac:dyDescent="0.2">
      <c r="A403" s="3" t="s">
        <v>688</v>
      </c>
      <c r="B403">
        <v>7</v>
      </c>
      <c r="C403">
        <v>4</v>
      </c>
      <c r="D403">
        <v>1</v>
      </c>
      <c r="E403">
        <v>3</v>
      </c>
      <c r="F403" t="str">
        <f t="shared" si="20"/>
        <v>Yes</v>
      </c>
      <c r="G403" t="s">
        <v>11</v>
      </c>
      <c r="H403" s="1" t="s">
        <v>165</v>
      </c>
    </row>
    <row r="404" spans="1:8" x14ac:dyDescent="0.2">
      <c r="A404" s="3" t="s">
        <v>689</v>
      </c>
      <c r="B404">
        <v>24</v>
      </c>
      <c r="C404">
        <v>3</v>
      </c>
      <c r="D404">
        <v>0</v>
      </c>
      <c r="E404">
        <v>4</v>
      </c>
      <c r="F404" t="str">
        <f t="shared" si="20"/>
        <v>Yes</v>
      </c>
      <c r="G404" t="s">
        <v>11</v>
      </c>
      <c r="H404" s="1" t="s">
        <v>165</v>
      </c>
    </row>
    <row r="405" spans="1:8" x14ac:dyDescent="0.2">
      <c r="A405" s="3" t="s">
        <v>690</v>
      </c>
      <c r="B405">
        <v>52</v>
      </c>
      <c r="C405">
        <v>1</v>
      </c>
      <c r="D405">
        <v>0</v>
      </c>
      <c r="E405">
        <v>4</v>
      </c>
      <c r="F405" t="str">
        <f t="shared" si="20"/>
        <v>Yes</v>
      </c>
      <c r="G405" t="s">
        <v>11</v>
      </c>
      <c r="H405" s="1" t="s">
        <v>165</v>
      </c>
    </row>
    <row r="406" spans="1:8" x14ac:dyDescent="0.2">
      <c r="A406" s="3" t="s">
        <v>691</v>
      </c>
      <c r="B406">
        <v>6</v>
      </c>
      <c r="C406">
        <v>1</v>
      </c>
      <c r="D406">
        <v>0</v>
      </c>
      <c r="E406">
        <v>3</v>
      </c>
      <c r="F406" t="str">
        <f t="shared" si="20"/>
        <v>Yes</v>
      </c>
      <c r="G406" t="s">
        <v>11</v>
      </c>
      <c r="H406" s="1" t="s">
        <v>166</v>
      </c>
    </row>
    <row r="407" spans="1:8" x14ac:dyDescent="0.2">
      <c r="A407" t="s">
        <v>692</v>
      </c>
      <c r="B407">
        <v>7</v>
      </c>
      <c r="C407">
        <v>5</v>
      </c>
      <c r="D407">
        <v>0</v>
      </c>
      <c r="E407">
        <v>3</v>
      </c>
      <c r="F407" t="str">
        <f t="shared" si="20"/>
        <v>No</v>
      </c>
      <c r="G407" t="s">
        <v>11</v>
      </c>
      <c r="H407" s="1" t="s">
        <v>167</v>
      </c>
    </row>
    <row r="408" spans="1:8" x14ac:dyDescent="0.2">
      <c r="A408" s="3" t="s">
        <v>693</v>
      </c>
      <c r="B408">
        <v>5</v>
      </c>
      <c r="C408">
        <v>2</v>
      </c>
      <c r="D408">
        <v>0</v>
      </c>
      <c r="E408">
        <v>3</v>
      </c>
      <c r="F408" t="str">
        <f t="shared" si="20"/>
        <v>Yes</v>
      </c>
      <c r="G408" t="s">
        <v>11</v>
      </c>
      <c r="H408" s="1" t="s">
        <v>168</v>
      </c>
    </row>
    <row r="409" spans="1:8" x14ac:dyDescent="0.2">
      <c r="A409" t="s">
        <v>694</v>
      </c>
      <c r="B409">
        <v>11</v>
      </c>
      <c r="C409">
        <v>5</v>
      </c>
      <c r="D409">
        <v>1</v>
      </c>
      <c r="E409">
        <v>3</v>
      </c>
      <c r="F409" t="str">
        <f t="shared" si="20"/>
        <v>No</v>
      </c>
      <c r="G409" t="s">
        <v>11</v>
      </c>
      <c r="H409" s="1" t="s">
        <v>169</v>
      </c>
    </row>
    <row r="410" spans="1:8" x14ac:dyDescent="0.2">
      <c r="A410" t="s">
        <v>695</v>
      </c>
      <c r="B410">
        <v>67</v>
      </c>
      <c r="C410">
        <v>8</v>
      </c>
      <c r="D410">
        <v>1</v>
      </c>
      <c r="E410">
        <v>3</v>
      </c>
      <c r="F410" t="str">
        <f t="shared" si="20"/>
        <v>No</v>
      </c>
      <c r="G410" t="s">
        <v>11</v>
      </c>
      <c r="H410" s="1" t="s">
        <v>169</v>
      </c>
    </row>
    <row r="411" spans="1:8" x14ac:dyDescent="0.2">
      <c r="A411" t="s">
        <v>696</v>
      </c>
      <c r="B411">
        <v>6</v>
      </c>
      <c r="C411">
        <v>5</v>
      </c>
      <c r="D411">
        <v>0</v>
      </c>
      <c r="E411">
        <v>3</v>
      </c>
      <c r="F411" t="str">
        <f t="shared" si="20"/>
        <v>No</v>
      </c>
      <c r="G411" t="s">
        <v>11</v>
      </c>
      <c r="H411" s="1" t="s">
        <v>170</v>
      </c>
    </row>
    <row r="412" spans="1:8" x14ac:dyDescent="0.2">
      <c r="A412" s="3" t="s">
        <v>697</v>
      </c>
      <c r="B412">
        <v>7</v>
      </c>
      <c r="C412">
        <v>3</v>
      </c>
      <c r="D412">
        <v>2</v>
      </c>
      <c r="E412">
        <v>4</v>
      </c>
      <c r="F412" t="str">
        <f t="shared" si="20"/>
        <v>Yes</v>
      </c>
      <c r="G412" t="s">
        <v>11</v>
      </c>
      <c r="H412" s="1" t="s">
        <v>171</v>
      </c>
    </row>
    <row r="413" spans="1:8" hidden="1" x14ac:dyDescent="0.2">
      <c r="A413"/>
      <c r="G413" t="s">
        <v>6</v>
      </c>
      <c r="H413" s="1" t="s">
        <v>172</v>
      </c>
    </row>
    <row r="414" spans="1:8" hidden="1" x14ac:dyDescent="0.2">
      <c r="A414"/>
      <c r="G414" t="s">
        <v>6</v>
      </c>
      <c r="H414" s="1" t="s">
        <v>173</v>
      </c>
    </row>
    <row r="415" spans="1:8" hidden="1" x14ac:dyDescent="0.2">
      <c r="A415"/>
      <c r="G415" t="s">
        <v>6</v>
      </c>
      <c r="H415" s="1" t="s">
        <v>174</v>
      </c>
    </row>
    <row r="416" spans="1:8" hidden="1" x14ac:dyDescent="0.2">
      <c r="A416"/>
      <c r="G416" t="s">
        <v>6</v>
      </c>
      <c r="H416" s="1" t="s">
        <v>175</v>
      </c>
    </row>
    <row r="417" spans="1:8" hidden="1" x14ac:dyDescent="0.2">
      <c r="A417"/>
      <c r="G417" t="s">
        <v>6</v>
      </c>
      <c r="H417" s="1" t="s">
        <v>176</v>
      </c>
    </row>
    <row r="418" spans="1:8" hidden="1" x14ac:dyDescent="0.2">
      <c r="A418"/>
      <c r="G418" t="s">
        <v>6</v>
      </c>
      <c r="H418" s="1" t="s">
        <v>177</v>
      </c>
    </row>
    <row r="419" spans="1:8" x14ac:dyDescent="0.2">
      <c r="A419" s="3" t="s">
        <v>698</v>
      </c>
      <c r="B419">
        <v>554</v>
      </c>
      <c r="C419">
        <v>0</v>
      </c>
      <c r="D419">
        <v>0</v>
      </c>
      <c r="E419">
        <v>2</v>
      </c>
      <c r="F419" t="str">
        <f t="shared" ref="F419:F420" si="21">IF(OR(AND(C419&lt;5, D419&lt;5),(E419&lt;2)), "Yes", "No")</f>
        <v>Yes</v>
      </c>
      <c r="G419" t="s">
        <v>11</v>
      </c>
      <c r="H419" s="1" t="s">
        <v>178</v>
      </c>
    </row>
    <row r="420" spans="1:8" x14ac:dyDescent="0.2">
      <c r="A420" s="3" t="s">
        <v>699</v>
      </c>
      <c r="B420">
        <v>558</v>
      </c>
      <c r="C420">
        <v>2</v>
      </c>
      <c r="D420">
        <v>1</v>
      </c>
      <c r="E420">
        <v>1</v>
      </c>
      <c r="F420" t="str">
        <f t="shared" si="21"/>
        <v>Yes</v>
      </c>
      <c r="G420" t="s">
        <v>11</v>
      </c>
      <c r="H420" s="1" t="s">
        <v>178</v>
      </c>
    </row>
    <row r="421" spans="1:8" hidden="1" x14ac:dyDescent="0.2">
      <c r="A421"/>
      <c r="G421" t="s">
        <v>6</v>
      </c>
      <c r="H421" s="1" t="s">
        <v>179</v>
      </c>
    </row>
    <row r="422" spans="1:8" hidden="1" x14ac:dyDescent="0.2">
      <c r="A422"/>
      <c r="G422" t="s">
        <v>6</v>
      </c>
      <c r="H422" s="1" t="s">
        <v>179</v>
      </c>
    </row>
    <row r="423" spans="1:8" hidden="1" x14ac:dyDescent="0.2">
      <c r="A423"/>
      <c r="G423" t="s">
        <v>6</v>
      </c>
      <c r="H423" s="1" t="s">
        <v>180</v>
      </c>
    </row>
    <row r="424" spans="1:8" hidden="1" x14ac:dyDescent="0.2">
      <c r="A424"/>
      <c r="G424" t="s">
        <v>6</v>
      </c>
      <c r="H424" s="1" t="s">
        <v>181</v>
      </c>
    </row>
    <row r="425" spans="1:8" hidden="1" x14ac:dyDescent="0.2">
      <c r="A425"/>
      <c r="G425" t="s">
        <v>6</v>
      </c>
      <c r="H425" s="1" t="s">
        <v>182</v>
      </c>
    </row>
    <row r="426" spans="1:8" hidden="1" x14ac:dyDescent="0.2">
      <c r="A426"/>
      <c r="G426" t="s">
        <v>6</v>
      </c>
      <c r="H426" s="1" t="s">
        <v>183</v>
      </c>
    </row>
    <row r="427" spans="1:8" hidden="1" x14ac:dyDescent="0.2">
      <c r="A427"/>
      <c r="G427" t="s">
        <v>6</v>
      </c>
      <c r="H427" s="1" t="s">
        <v>184</v>
      </c>
    </row>
    <row r="428" spans="1:8" hidden="1" x14ac:dyDescent="0.2">
      <c r="A428"/>
      <c r="G428" t="s">
        <v>6</v>
      </c>
      <c r="H428" s="1" t="s">
        <v>185</v>
      </c>
    </row>
    <row r="429" spans="1:8" hidden="1" x14ac:dyDescent="0.2">
      <c r="A429"/>
      <c r="G429" t="s">
        <v>6</v>
      </c>
      <c r="H429" s="1" t="s">
        <v>186</v>
      </c>
    </row>
    <row r="430" spans="1:8" hidden="1" x14ac:dyDescent="0.2">
      <c r="A430"/>
      <c r="G430" t="s">
        <v>6</v>
      </c>
      <c r="H430" s="1" t="s">
        <v>187</v>
      </c>
    </row>
    <row r="431" spans="1:8" hidden="1" x14ac:dyDescent="0.2">
      <c r="A431"/>
      <c r="G431" t="s">
        <v>6</v>
      </c>
      <c r="H431" s="1" t="s">
        <v>188</v>
      </c>
    </row>
    <row r="432" spans="1:8" hidden="1" x14ac:dyDescent="0.2">
      <c r="A432"/>
      <c r="G432" t="s">
        <v>6</v>
      </c>
      <c r="H432" s="1" t="s">
        <v>189</v>
      </c>
    </row>
    <row r="433" spans="1:8" hidden="1" x14ac:dyDescent="0.2">
      <c r="A433"/>
      <c r="G433" t="s">
        <v>6</v>
      </c>
      <c r="H433" s="1" t="s">
        <v>190</v>
      </c>
    </row>
    <row r="434" spans="1:8" x14ac:dyDescent="0.2">
      <c r="A434" s="3" t="s">
        <v>700</v>
      </c>
      <c r="B434">
        <v>310</v>
      </c>
      <c r="C434">
        <v>1</v>
      </c>
      <c r="D434">
        <v>9</v>
      </c>
      <c r="E434">
        <v>1</v>
      </c>
      <c r="F434" t="str">
        <f>IF(OR(AND(C434&lt;5, D434&lt;5),(E434&lt;2)), "Yes", "No")</f>
        <v>Yes</v>
      </c>
      <c r="G434" t="s">
        <v>11</v>
      </c>
      <c r="H434" s="1" t="s">
        <v>191</v>
      </c>
    </row>
    <row r="435" spans="1:8" hidden="1" x14ac:dyDescent="0.2">
      <c r="A435"/>
      <c r="G435" t="s">
        <v>6</v>
      </c>
      <c r="H435" s="1" t="s">
        <v>192</v>
      </c>
    </row>
    <row r="436" spans="1:8" hidden="1" x14ac:dyDescent="0.2">
      <c r="A436"/>
      <c r="G436" t="s">
        <v>6</v>
      </c>
      <c r="H436" s="1" t="s">
        <v>193</v>
      </c>
    </row>
    <row r="437" spans="1:8" hidden="1" x14ac:dyDescent="0.2">
      <c r="A437"/>
      <c r="G437" t="s">
        <v>6</v>
      </c>
      <c r="H437" s="1" t="s">
        <v>194</v>
      </c>
    </row>
    <row r="438" spans="1:8" hidden="1" x14ac:dyDescent="0.2">
      <c r="A438"/>
      <c r="G438" t="s">
        <v>6</v>
      </c>
      <c r="H438" s="1" t="s">
        <v>195</v>
      </c>
    </row>
    <row r="439" spans="1:8" hidden="1" x14ac:dyDescent="0.2">
      <c r="A439"/>
      <c r="G439" t="s">
        <v>6</v>
      </c>
      <c r="H439" s="1" t="s">
        <v>196</v>
      </c>
    </row>
    <row r="440" spans="1:8" x14ac:dyDescent="0.2">
      <c r="A440" s="3" t="s">
        <v>701</v>
      </c>
      <c r="B440">
        <v>74</v>
      </c>
      <c r="C440">
        <v>4</v>
      </c>
      <c r="D440">
        <v>3</v>
      </c>
      <c r="E440">
        <v>1</v>
      </c>
      <c r="F440" t="str">
        <f t="shared" ref="F440:F443" si="22">IF(OR(AND(C440&lt;5, D440&lt;5),(E440&lt;2)), "Yes", "No")</f>
        <v>Yes</v>
      </c>
      <c r="G440" t="s">
        <v>11</v>
      </c>
      <c r="H440" s="1" t="s">
        <v>197</v>
      </c>
    </row>
    <row r="441" spans="1:8" x14ac:dyDescent="0.2">
      <c r="A441" s="3" t="s">
        <v>702</v>
      </c>
      <c r="B441">
        <v>197</v>
      </c>
      <c r="C441">
        <v>13</v>
      </c>
      <c r="D441">
        <v>2</v>
      </c>
      <c r="E441">
        <v>1</v>
      </c>
      <c r="F441" t="str">
        <f t="shared" si="22"/>
        <v>Yes</v>
      </c>
      <c r="G441" t="s">
        <v>11</v>
      </c>
      <c r="H441" s="1" t="s">
        <v>197</v>
      </c>
    </row>
    <row r="442" spans="1:8" x14ac:dyDescent="0.2">
      <c r="A442" t="s">
        <v>703</v>
      </c>
      <c r="B442">
        <v>536</v>
      </c>
      <c r="C442">
        <v>8</v>
      </c>
      <c r="D442">
        <v>1</v>
      </c>
      <c r="E442">
        <v>2</v>
      </c>
      <c r="F442" t="str">
        <f t="shared" si="22"/>
        <v>No</v>
      </c>
      <c r="G442" t="s">
        <v>11</v>
      </c>
      <c r="H442" s="1" t="s">
        <v>197</v>
      </c>
    </row>
    <row r="443" spans="1:8" x14ac:dyDescent="0.2">
      <c r="A443" s="3" t="s">
        <v>704</v>
      </c>
      <c r="B443">
        <v>14</v>
      </c>
      <c r="C443">
        <v>11</v>
      </c>
      <c r="D443">
        <v>7</v>
      </c>
      <c r="E443">
        <v>1</v>
      </c>
      <c r="F443" t="str">
        <f t="shared" si="22"/>
        <v>Yes</v>
      </c>
      <c r="G443" t="s">
        <v>11</v>
      </c>
      <c r="H443" s="1" t="s">
        <v>198</v>
      </c>
    </row>
    <row r="444" spans="1:8" hidden="1" x14ac:dyDescent="0.2">
      <c r="A444"/>
      <c r="G444" t="s">
        <v>6</v>
      </c>
      <c r="H444" s="1" t="s">
        <v>199</v>
      </c>
    </row>
    <row r="445" spans="1:8" hidden="1" x14ac:dyDescent="0.2">
      <c r="A445"/>
      <c r="G445" t="s">
        <v>6</v>
      </c>
      <c r="H445" s="1" t="s">
        <v>200</v>
      </c>
    </row>
    <row r="446" spans="1:8" x14ac:dyDescent="0.2">
      <c r="A446" s="3" t="s">
        <v>705</v>
      </c>
      <c r="B446">
        <v>16</v>
      </c>
      <c r="C446">
        <v>7</v>
      </c>
      <c r="D446">
        <v>6</v>
      </c>
      <c r="E446">
        <v>1</v>
      </c>
      <c r="F446" t="str">
        <f>IF(OR(AND(C446&lt;5, D446&lt;5),(E446&lt;2)), "Yes", "No")</f>
        <v>Yes</v>
      </c>
      <c r="G446" t="s">
        <v>11</v>
      </c>
      <c r="H446" s="1" t="s">
        <v>201</v>
      </c>
    </row>
    <row r="447" spans="1:8" hidden="1" x14ac:dyDescent="0.2">
      <c r="A447"/>
      <c r="G447" t="s">
        <v>6</v>
      </c>
      <c r="H447" s="1" t="s">
        <v>202</v>
      </c>
    </row>
    <row r="448" spans="1:8" x14ac:dyDescent="0.2">
      <c r="A448" s="3" t="s">
        <v>706</v>
      </c>
      <c r="B448">
        <v>1913</v>
      </c>
      <c r="C448">
        <v>5</v>
      </c>
      <c r="D448">
        <v>8</v>
      </c>
      <c r="E448">
        <v>1</v>
      </c>
      <c r="F448" t="str">
        <f>IF(OR(AND(C448&lt;5, D448&lt;5),(E448&lt;2)), "Yes", "No")</f>
        <v>Yes</v>
      </c>
      <c r="G448" t="s">
        <v>11</v>
      </c>
      <c r="H448" s="1" t="s">
        <v>203</v>
      </c>
    </row>
    <row r="449" spans="1:8" hidden="1" x14ac:dyDescent="0.2">
      <c r="A449"/>
      <c r="G449" t="s">
        <v>6</v>
      </c>
      <c r="H449" s="1" t="s">
        <v>204</v>
      </c>
    </row>
    <row r="450" spans="1:8" x14ac:dyDescent="0.2">
      <c r="A450" s="3" t="s">
        <v>707</v>
      </c>
      <c r="B450">
        <v>110</v>
      </c>
      <c r="C450">
        <v>2</v>
      </c>
      <c r="D450">
        <v>1</v>
      </c>
      <c r="E450">
        <v>1</v>
      </c>
      <c r="F450" t="str">
        <f t="shared" ref="F450:F459" si="23">IF(OR(AND(C450&lt;5, D450&lt;5),(E450&lt;2)), "Yes", "No")</f>
        <v>Yes</v>
      </c>
      <c r="G450" t="s">
        <v>11</v>
      </c>
      <c r="H450" s="1" t="s">
        <v>205</v>
      </c>
    </row>
    <row r="451" spans="1:8" x14ac:dyDescent="0.2">
      <c r="A451" s="3" t="s">
        <v>708</v>
      </c>
      <c r="B451">
        <v>210</v>
      </c>
      <c r="C451">
        <v>1</v>
      </c>
      <c r="D451">
        <v>0</v>
      </c>
      <c r="E451">
        <v>2</v>
      </c>
      <c r="F451" t="str">
        <f t="shared" si="23"/>
        <v>Yes</v>
      </c>
      <c r="G451" t="s">
        <v>11</v>
      </c>
      <c r="H451" s="1" t="s">
        <v>205</v>
      </c>
    </row>
    <row r="452" spans="1:8" x14ac:dyDescent="0.2">
      <c r="A452" s="3" t="s">
        <v>709</v>
      </c>
      <c r="B452">
        <v>260</v>
      </c>
      <c r="C452">
        <v>1</v>
      </c>
      <c r="D452">
        <v>0</v>
      </c>
      <c r="E452">
        <v>2</v>
      </c>
      <c r="F452" t="str">
        <f t="shared" si="23"/>
        <v>Yes</v>
      </c>
      <c r="G452" t="s">
        <v>11</v>
      </c>
      <c r="H452" s="1" t="s">
        <v>205</v>
      </c>
    </row>
    <row r="453" spans="1:8" x14ac:dyDescent="0.2">
      <c r="A453" s="3" t="s">
        <v>710</v>
      </c>
      <c r="B453">
        <v>307</v>
      </c>
      <c r="C453">
        <v>3</v>
      </c>
      <c r="D453">
        <v>4</v>
      </c>
      <c r="E453">
        <v>1</v>
      </c>
      <c r="F453" t="str">
        <f t="shared" si="23"/>
        <v>Yes</v>
      </c>
      <c r="G453" t="s">
        <v>11</v>
      </c>
      <c r="H453" s="1" t="s">
        <v>205</v>
      </c>
    </row>
    <row r="454" spans="1:8" x14ac:dyDescent="0.2">
      <c r="A454" s="3" t="s">
        <v>711</v>
      </c>
      <c r="B454">
        <v>430</v>
      </c>
      <c r="C454">
        <v>1</v>
      </c>
      <c r="D454">
        <v>0</v>
      </c>
      <c r="E454">
        <v>2</v>
      </c>
      <c r="F454" t="str">
        <f t="shared" si="23"/>
        <v>Yes</v>
      </c>
      <c r="G454" t="s">
        <v>11</v>
      </c>
      <c r="H454" s="1" t="s">
        <v>205</v>
      </c>
    </row>
    <row r="455" spans="1:8" x14ac:dyDescent="0.2">
      <c r="A455" s="3" t="s">
        <v>712</v>
      </c>
      <c r="B455">
        <v>532</v>
      </c>
      <c r="C455">
        <v>1</v>
      </c>
      <c r="D455">
        <v>0</v>
      </c>
      <c r="E455">
        <v>2</v>
      </c>
      <c r="F455" t="str">
        <f t="shared" si="23"/>
        <v>Yes</v>
      </c>
      <c r="G455" t="s">
        <v>11</v>
      </c>
      <c r="H455" s="1" t="s">
        <v>205</v>
      </c>
    </row>
    <row r="456" spans="1:8" x14ac:dyDescent="0.2">
      <c r="A456" s="3" t="s">
        <v>713</v>
      </c>
      <c r="B456">
        <v>565</v>
      </c>
      <c r="C456">
        <v>3</v>
      </c>
      <c r="D456">
        <v>1</v>
      </c>
      <c r="E456">
        <v>1</v>
      </c>
      <c r="F456" t="str">
        <f t="shared" si="23"/>
        <v>Yes</v>
      </c>
      <c r="G456" t="s">
        <v>11</v>
      </c>
      <c r="H456" s="1" t="s">
        <v>205</v>
      </c>
    </row>
    <row r="457" spans="1:8" x14ac:dyDescent="0.2">
      <c r="A457" s="3" t="s">
        <v>714</v>
      </c>
      <c r="B457">
        <v>614</v>
      </c>
      <c r="C457">
        <v>4</v>
      </c>
      <c r="D457">
        <v>1</v>
      </c>
      <c r="E457">
        <v>1</v>
      </c>
      <c r="F457" t="str">
        <f t="shared" si="23"/>
        <v>Yes</v>
      </c>
      <c r="G457" t="s">
        <v>11</v>
      </c>
      <c r="H457" s="1" t="s">
        <v>205</v>
      </c>
    </row>
    <row r="458" spans="1:8" x14ac:dyDescent="0.2">
      <c r="A458" s="3" t="s">
        <v>715</v>
      </c>
      <c r="B458">
        <v>710</v>
      </c>
      <c r="C458">
        <v>2</v>
      </c>
      <c r="D458">
        <v>1</v>
      </c>
      <c r="E458">
        <v>1</v>
      </c>
      <c r="F458" t="str">
        <f t="shared" si="23"/>
        <v>Yes</v>
      </c>
      <c r="G458" t="s">
        <v>11</v>
      </c>
      <c r="H458" s="1" t="s">
        <v>205</v>
      </c>
    </row>
    <row r="459" spans="1:8" x14ac:dyDescent="0.2">
      <c r="A459" s="3" t="s">
        <v>716</v>
      </c>
      <c r="B459">
        <v>59</v>
      </c>
      <c r="C459">
        <v>0</v>
      </c>
      <c r="D459">
        <v>0</v>
      </c>
      <c r="E459">
        <v>1</v>
      </c>
      <c r="F459" t="str">
        <f t="shared" si="23"/>
        <v>Yes</v>
      </c>
      <c r="G459" t="s">
        <v>11</v>
      </c>
      <c r="H459" s="1" t="s">
        <v>206</v>
      </c>
    </row>
    <row r="460" spans="1:8" hidden="1" x14ac:dyDescent="0.2">
      <c r="A460"/>
      <c r="G460" t="s">
        <v>6</v>
      </c>
      <c r="H460" s="1" t="s">
        <v>207</v>
      </c>
    </row>
    <row r="461" spans="1:8" x14ac:dyDescent="0.2">
      <c r="A461" s="3" t="s">
        <v>717</v>
      </c>
      <c r="B461">
        <v>51</v>
      </c>
      <c r="C461">
        <v>3</v>
      </c>
      <c r="D461">
        <v>1</v>
      </c>
      <c r="E461">
        <v>1</v>
      </c>
      <c r="F461" t="str">
        <f t="shared" ref="F461:F465" si="24">IF(OR(AND(C461&lt;5, D461&lt;5),(E461&lt;2)), "Yes", "No")</f>
        <v>Yes</v>
      </c>
      <c r="G461" t="s">
        <v>11</v>
      </c>
      <c r="H461" s="1" t="s">
        <v>208</v>
      </c>
    </row>
    <row r="462" spans="1:8" x14ac:dyDescent="0.2">
      <c r="A462" t="s">
        <v>718</v>
      </c>
      <c r="B462">
        <v>115</v>
      </c>
      <c r="C462">
        <v>10</v>
      </c>
      <c r="D462">
        <v>7</v>
      </c>
      <c r="E462">
        <v>2</v>
      </c>
      <c r="F462" t="str">
        <f t="shared" si="24"/>
        <v>No</v>
      </c>
      <c r="G462" t="s">
        <v>11</v>
      </c>
      <c r="H462" s="1" t="s">
        <v>208</v>
      </c>
    </row>
    <row r="463" spans="1:8" x14ac:dyDescent="0.2">
      <c r="A463" s="3" t="s">
        <v>719</v>
      </c>
      <c r="B463">
        <v>1330</v>
      </c>
      <c r="C463">
        <v>6</v>
      </c>
      <c r="D463">
        <v>8</v>
      </c>
      <c r="E463">
        <v>1</v>
      </c>
      <c r="F463" t="str">
        <f t="shared" si="24"/>
        <v>Yes</v>
      </c>
      <c r="G463" t="s">
        <v>11</v>
      </c>
      <c r="H463" s="1" t="s">
        <v>208</v>
      </c>
    </row>
    <row r="464" spans="1:8" x14ac:dyDescent="0.2">
      <c r="A464" s="3" t="s">
        <v>720</v>
      </c>
      <c r="B464">
        <v>29</v>
      </c>
      <c r="C464">
        <v>0</v>
      </c>
      <c r="D464">
        <v>0</v>
      </c>
      <c r="E464">
        <v>2</v>
      </c>
      <c r="F464" t="str">
        <f t="shared" si="24"/>
        <v>Yes</v>
      </c>
      <c r="G464" t="s">
        <v>11</v>
      </c>
      <c r="H464" s="1" t="s">
        <v>209</v>
      </c>
    </row>
    <row r="465" spans="1:8" x14ac:dyDescent="0.2">
      <c r="A465" s="3" t="s">
        <v>721</v>
      </c>
      <c r="B465">
        <v>1069</v>
      </c>
      <c r="C465">
        <v>31</v>
      </c>
      <c r="D465">
        <v>6</v>
      </c>
      <c r="E465">
        <v>1</v>
      </c>
      <c r="F465" t="str">
        <f t="shared" si="24"/>
        <v>Yes</v>
      </c>
      <c r="G465" t="s">
        <v>11</v>
      </c>
      <c r="H465" s="1" t="s">
        <v>209</v>
      </c>
    </row>
    <row r="466" spans="1:8" hidden="1" x14ac:dyDescent="0.2">
      <c r="A466"/>
      <c r="G466" t="s">
        <v>6</v>
      </c>
      <c r="H466" s="1" t="s">
        <v>210</v>
      </c>
    </row>
    <row r="467" spans="1:8" hidden="1" x14ac:dyDescent="0.2">
      <c r="A467"/>
      <c r="G467" t="s">
        <v>6</v>
      </c>
      <c r="H467" s="1" t="s">
        <v>211</v>
      </c>
    </row>
    <row r="468" spans="1:8" hidden="1" x14ac:dyDescent="0.2">
      <c r="A468"/>
      <c r="G468" t="s">
        <v>6</v>
      </c>
      <c r="H468" s="1" t="s">
        <v>212</v>
      </c>
    </row>
    <row r="469" spans="1:8" hidden="1" x14ac:dyDescent="0.2">
      <c r="A469"/>
      <c r="G469" t="s">
        <v>6</v>
      </c>
      <c r="H469" s="1" t="s">
        <v>213</v>
      </c>
    </row>
    <row r="470" spans="1:8" x14ac:dyDescent="0.2">
      <c r="A470" s="3" t="s">
        <v>722</v>
      </c>
      <c r="B470">
        <v>15</v>
      </c>
      <c r="C470">
        <v>1</v>
      </c>
      <c r="D470">
        <v>2</v>
      </c>
      <c r="E470">
        <v>1</v>
      </c>
      <c r="F470" t="str">
        <f>IF(OR(AND(C470&lt;5, D470&lt;5),(E470&lt;2)), "Yes", "No")</f>
        <v>Yes</v>
      </c>
      <c r="G470" t="s">
        <v>11</v>
      </c>
      <c r="H470" s="1" t="s">
        <v>214</v>
      </c>
    </row>
    <row r="471" spans="1:8" hidden="1" x14ac:dyDescent="0.2">
      <c r="A471"/>
      <c r="G471" t="s">
        <v>6</v>
      </c>
      <c r="H471" s="1" t="s">
        <v>215</v>
      </c>
    </row>
    <row r="472" spans="1:8" hidden="1" x14ac:dyDescent="0.2">
      <c r="A472"/>
      <c r="G472" t="s">
        <v>6</v>
      </c>
      <c r="H472" s="1" t="s">
        <v>216</v>
      </c>
    </row>
    <row r="473" spans="1:8" hidden="1" x14ac:dyDescent="0.2">
      <c r="A473"/>
      <c r="G473" t="s">
        <v>6</v>
      </c>
      <c r="H473" s="1" t="s">
        <v>217</v>
      </c>
    </row>
    <row r="474" spans="1:8" x14ac:dyDescent="0.2">
      <c r="A474" s="3" t="s">
        <v>723</v>
      </c>
      <c r="B474">
        <v>16</v>
      </c>
      <c r="C474">
        <v>64</v>
      </c>
      <c r="D474">
        <v>4</v>
      </c>
      <c r="E474">
        <v>1</v>
      </c>
      <c r="F474" t="str">
        <f t="shared" ref="F474:F475" si="25">IF(OR(AND(C474&lt;5, D474&lt;5),(E474&lt;2)), "Yes", "No")</f>
        <v>Yes</v>
      </c>
      <c r="G474" t="s">
        <v>11</v>
      </c>
      <c r="H474" s="1" t="s">
        <v>218</v>
      </c>
    </row>
    <row r="475" spans="1:8" x14ac:dyDescent="0.2">
      <c r="A475" s="3" t="s">
        <v>724</v>
      </c>
      <c r="B475">
        <v>54</v>
      </c>
      <c r="C475">
        <v>2</v>
      </c>
      <c r="D475">
        <v>3</v>
      </c>
      <c r="E475">
        <v>1</v>
      </c>
      <c r="F475" t="str">
        <f t="shared" si="25"/>
        <v>Yes</v>
      </c>
      <c r="G475" t="s">
        <v>11</v>
      </c>
      <c r="H475" s="1" t="s">
        <v>219</v>
      </c>
    </row>
    <row r="476" spans="1:8" hidden="1" x14ac:dyDescent="0.2">
      <c r="A476"/>
      <c r="G476" t="s">
        <v>6</v>
      </c>
      <c r="H476" s="1" t="s">
        <v>220</v>
      </c>
    </row>
    <row r="477" spans="1:8" x14ac:dyDescent="0.2">
      <c r="A477" s="3" t="s">
        <v>725</v>
      </c>
      <c r="B477">
        <v>44</v>
      </c>
      <c r="C477">
        <v>0</v>
      </c>
      <c r="D477">
        <v>0</v>
      </c>
      <c r="E477">
        <v>2</v>
      </c>
      <c r="F477" t="str">
        <f t="shared" ref="F477:F489" si="26">IF(OR(AND(C477&lt;5, D477&lt;5),(E477&lt;2)), "Yes", "No")</f>
        <v>Yes</v>
      </c>
      <c r="G477" t="s">
        <v>11</v>
      </c>
      <c r="H477" s="1" t="s">
        <v>221</v>
      </c>
    </row>
    <row r="478" spans="1:8" x14ac:dyDescent="0.2">
      <c r="A478" s="3" t="s">
        <v>726</v>
      </c>
      <c r="B478">
        <v>43</v>
      </c>
      <c r="C478">
        <v>1</v>
      </c>
      <c r="D478">
        <v>0</v>
      </c>
      <c r="E478">
        <v>2</v>
      </c>
      <c r="F478" t="str">
        <f t="shared" si="26"/>
        <v>Yes</v>
      </c>
      <c r="G478" t="s">
        <v>11</v>
      </c>
      <c r="H478" s="1" t="s">
        <v>222</v>
      </c>
    </row>
    <row r="479" spans="1:8" x14ac:dyDescent="0.2">
      <c r="A479" s="3" t="s">
        <v>727</v>
      </c>
      <c r="B479">
        <v>11</v>
      </c>
      <c r="C479">
        <v>2</v>
      </c>
      <c r="D479">
        <v>1</v>
      </c>
      <c r="E479">
        <v>2</v>
      </c>
      <c r="F479" t="str">
        <f t="shared" si="26"/>
        <v>Yes</v>
      </c>
      <c r="G479" t="s">
        <v>11</v>
      </c>
      <c r="H479" s="1" t="s">
        <v>223</v>
      </c>
    </row>
    <row r="480" spans="1:8" x14ac:dyDescent="0.2">
      <c r="A480" s="3" t="s">
        <v>728</v>
      </c>
      <c r="B480">
        <v>41</v>
      </c>
      <c r="C480">
        <v>3</v>
      </c>
      <c r="D480">
        <v>1</v>
      </c>
      <c r="E480">
        <v>3</v>
      </c>
      <c r="F480" t="str">
        <f t="shared" si="26"/>
        <v>Yes</v>
      </c>
      <c r="G480" t="s">
        <v>11</v>
      </c>
      <c r="H480" s="1" t="s">
        <v>223</v>
      </c>
    </row>
    <row r="481" spans="1:8" x14ac:dyDescent="0.2">
      <c r="A481" s="3" t="s">
        <v>729</v>
      </c>
      <c r="B481">
        <v>104</v>
      </c>
      <c r="C481">
        <v>5</v>
      </c>
      <c r="D481">
        <v>1</v>
      </c>
      <c r="E481">
        <v>1</v>
      </c>
      <c r="F481" t="str">
        <f t="shared" si="26"/>
        <v>Yes</v>
      </c>
      <c r="G481" t="s">
        <v>11</v>
      </c>
      <c r="H481" s="1" t="s">
        <v>223</v>
      </c>
    </row>
    <row r="482" spans="1:8" x14ac:dyDescent="0.2">
      <c r="A482" s="3" t="s">
        <v>730</v>
      </c>
      <c r="B482">
        <v>127</v>
      </c>
      <c r="C482">
        <v>3</v>
      </c>
      <c r="D482">
        <v>1</v>
      </c>
      <c r="E482">
        <v>2</v>
      </c>
      <c r="F482" t="str">
        <f t="shared" si="26"/>
        <v>Yes</v>
      </c>
      <c r="G482" t="s">
        <v>11</v>
      </c>
      <c r="H482" s="1" t="s">
        <v>223</v>
      </c>
    </row>
    <row r="483" spans="1:8" x14ac:dyDescent="0.2">
      <c r="A483" s="3" t="s">
        <v>731</v>
      </c>
      <c r="B483">
        <v>27</v>
      </c>
      <c r="C483">
        <v>3</v>
      </c>
      <c r="D483">
        <v>2</v>
      </c>
      <c r="E483">
        <v>1</v>
      </c>
      <c r="F483" t="str">
        <f t="shared" si="26"/>
        <v>Yes</v>
      </c>
      <c r="G483" t="s">
        <v>11</v>
      </c>
      <c r="H483" s="1" t="s">
        <v>224</v>
      </c>
    </row>
    <row r="484" spans="1:8" x14ac:dyDescent="0.2">
      <c r="A484" s="3" t="s">
        <v>732</v>
      </c>
      <c r="B484">
        <v>48</v>
      </c>
      <c r="C484">
        <v>4</v>
      </c>
      <c r="D484">
        <v>2</v>
      </c>
      <c r="E484">
        <v>1</v>
      </c>
      <c r="F484" t="str">
        <f t="shared" si="26"/>
        <v>Yes</v>
      </c>
      <c r="G484" t="s">
        <v>11</v>
      </c>
      <c r="H484" s="1" t="s">
        <v>224</v>
      </c>
    </row>
    <row r="485" spans="1:8" x14ac:dyDescent="0.2">
      <c r="A485" s="3" t="s">
        <v>733</v>
      </c>
      <c r="B485">
        <v>65</v>
      </c>
      <c r="C485">
        <v>3</v>
      </c>
      <c r="D485">
        <v>3</v>
      </c>
      <c r="E485">
        <v>1</v>
      </c>
      <c r="F485" t="str">
        <f t="shared" si="26"/>
        <v>Yes</v>
      </c>
      <c r="G485" t="s">
        <v>11</v>
      </c>
      <c r="H485" s="1" t="s">
        <v>225</v>
      </c>
    </row>
    <row r="486" spans="1:8" x14ac:dyDescent="0.2">
      <c r="A486" s="3" t="s">
        <v>734</v>
      </c>
      <c r="B486">
        <v>86</v>
      </c>
      <c r="C486">
        <v>2</v>
      </c>
      <c r="D486">
        <v>0</v>
      </c>
      <c r="E486">
        <v>2</v>
      </c>
      <c r="F486" t="str">
        <f t="shared" si="26"/>
        <v>Yes</v>
      </c>
      <c r="G486" t="s">
        <v>11</v>
      </c>
      <c r="H486" s="1" t="s">
        <v>225</v>
      </c>
    </row>
    <row r="487" spans="1:8" x14ac:dyDescent="0.2">
      <c r="A487" s="3" t="s">
        <v>735</v>
      </c>
      <c r="B487">
        <v>97</v>
      </c>
      <c r="C487">
        <v>9</v>
      </c>
      <c r="D487">
        <v>2</v>
      </c>
      <c r="E487">
        <v>1</v>
      </c>
      <c r="F487" t="str">
        <f t="shared" si="26"/>
        <v>Yes</v>
      </c>
      <c r="G487" t="s">
        <v>11</v>
      </c>
      <c r="H487" s="1" t="s">
        <v>225</v>
      </c>
    </row>
    <row r="488" spans="1:8" x14ac:dyDescent="0.2">
      <c r="A488" s="3" t="s">
        <v>736</v>
      </c>
      <c r="B488">
        <v>170</v>
      </c>
      <c r="C488">
        <v>2</v>
      </c>
      <c r="D488">
        <v>0</v>
      </c>
      <c r="E488">
        <v>2</v>
      </c>
      <c r="F488" t="str">
        <f t="shared" si="26"/>
        <v>Yes</v>
      </c>
      <c r="G488" t="s">
        <v>11</v>
      </c>
      <c r="H488" s="1" t="s">
        <v>225</v>
      </c>
    </row>
    <row r="489" spans="1:8" x14ac:dyDescent="0.2">
      <c r="A489" s="3" t="s">
        <v>737</v>
      </c>
      <c r="B489">
        <v>255</v>
      </c>
      <c r="C489">
        <v>0</v>
      </c>
      <c r="D489">
        <v>0</v>
      </c>
      <c r="E489">
        <v>2</v>
      </c>
      <c r="F489" t="str">
        <f t="shared" si="26"/>
        <v>Yes</v>
      </c>
      <c r="G489" t="s">
        <v>11</v>
      </c>
      <c r="H489" s="1" t="s">
        <v>225</v>
      </c>
    </row>
    <row r="490" spans="1:8" hidden="1" x14ac:dyDescent="0.2">
      <c r="A490"/>
      <c r="G490" t="s">
        <v>6</v>
      </c>
      <c r="H490" s="1" t="s">
        <v>226</v>
      </c>
    </row>
    <row r="491" spans="1:8" hidden="1" x14ac:dyDescent="0.2">
      <c r="A491"/>
      <c r="G491" t="s">
        <v>6</v>
      </c>
      <c r="H491" s="1" t="s">
        <v>227</v>
      </c>
    </row>
    <row r="492" spans="1:8" x14ac:dyDescent="0.2">
      <c r="A492" s="3" t="s">
        <v>738</v>
      </c>
      <c r="B492">
        <v>85</v>
      </c>
      <c r="C492">
        <v>0</v>
      </c>
      <c r="D492">
        <v>0</v>
      </c>
      <c r="E492">
        <v>2</v>
      </c>
      <c r="F492" t="str">
        <f t="shared" ref="F492:F519" si="27">IF(OR(AND(C492&lt;5, D492&lt;5),(E492&lt;2)), "Yes", "No")</f>
        <v>Yes</v>
      </c>
      <c r="G492" t="s">
        <v>11</v>
      </c>
      <c r="H492" s="1" t="s">
        <v>228</v>
      </c>
    </row>
    <row r="493" spans="1:8" x14ac:dyDescent="0.2">
      <c r="A493" s="3" t="s">
        <v>739</v>
      </c>
      <c r="B493">
        <v>149</v>
      </c>
      <c r="C493">
        <v>0</v>
      </c>
      <c r="D493">
        <v>0</v>
      </c>
      <c r="E493">
        <v>2</v>
      </c>
      <c r="F493" t="str">
        <f t="shared" si="27"/>
        <v>Yes</v>
      </c>
      <c r="G493" t="s">
        <v>11</v>
      </c>
      <c r="H493" s="1" t="s">
        <v>228</v>
      </c>
    </row>
    <row r="494" spans="1:8" x14ac:dyDescent="0.2">
      <c r="A494" s="3" t="s">
        <v>740</v>
      </c>
      <c r="B494">
        <v>157</v>
      </c>
      <c r="C494">
        <v>0</v>
      </c>
      <c r="D494">
        <v>0</v>
      </c>
      <c r="E494">
        <v>3</v>
      </c>
      <c r="F494" t="str">
        <f t="shared" si="27"/>
        <v>Yes</v>
      </c>
      <c r="G494" t="s">
        <v>11</v>
      </c>
      <c r="H494" s="1" t="s">
        <v>228</v>
      </c>
    </row>
    <row r="495" spans="1:8" x14ac:dyDescent="0.2">
      <c r="A495" s="3" t="s">
        <v>741</v>
      </c>
      <c r="B495">
        <v>792</v>
      </c>
      <c r="C495">
        <v>2</v>
      </c>
      <c r="D495">
        <v>2</v>
      </c>
      <c r="E495">
        <v>1</v>
      </c>
      <c r="F495" t="str">
        <f t="shared" si="27"/>
        <v>Yes</v>
      </c>
      <c r="G495" t="s">
        <v>11</v>
      </c>
      <c r="H495" s="1" t="s">
        <v>228</v>
      </c>
    </row>
    <row r="496" spans="1:8" x14ac:dyDescent="0.2">
      <c r="A496" s="3" t="s">
        <v>742</v>
      </c>
      <c r="B496">
        <v>817</v>
      </c>
      <c r="C496">
        <v>2</v>
      </c>
      <c r="D496">
        <v>1</v>
      </c>
      <c r="E496">
        <v>1</v>
      </c>
      <c r="F496" t="str">
        <f t="shared" si="27"/>
        <v>Yes</v>
      </c>
      <c r="G496" t="s">
        <v>11</v>
      </c>
      <c r="H496" s="1" t="s">
        <v>228</v>
      </c>
    </row>
    <row r="497" spans="1:8" x14ac:dyDescent="0.2">
      <c r="A497" s="3" t="s">
        <v>743</v>
      </c>
      <c r="B497">
        <v>835</v>
      </c>
      <c r="C497">
        <v>2</v>
      </c>
      <c r="D497">
        <v>1</v>
      </c>
      <c r="E497">
        <v>1</v>
      </c>
      <c r="F497" t="str">
        <f t="shared" si="27"/>
        <v>Yes</v>
      </c>
      <c r="G497" t="s">
        <v>11</v>
      </c>
      <c r="H497" s="1" t="s">
        <v>228</v>
      </c>
    </row>
    <row r="498" spans="1:8" x14ac:dyDescent="0.2">
      <c r="A498" s="3" t="s">
        <v>744</v>
      </c>
      <c r="B498">
        <v>856</v>
      </c>
      <c r="C498">
        <v>2</v>
      </c>
      <c r="D498">
        <v>1</v>
      </c>
      <c r="E498">
        <v>1</v>
      </c>
      <c r="F498" t="str">
        <f t="shared" si="27"/>
        <v>Yes</v>
      </c>
      <c r="G498" t="s">
        <v>11</v>
      </c>
      <c r="H498" s="1" t="s">
        <v>228</v>
      </c>
    </row>
    <row r="499" spans="1:8" x14ac:dyDescent="0.2">
      <c r="A499" s="3" t="s">
        <v>745</v>
      </c>
      <c r="B499">
        <v>872</v>
      </c>
      <c r="C499">
        <v>2</v>
      </c>
      <c r="D499">
        <v>1</v>
      </c>
      <c r="E499">
        <v>1</v>
      </c>
      <c r="F499" t="str">
        <f t="shared" si="27"/>
        <v>Yes</v>
      </c>
      <c r="G499" t="s">
        <v>11</v>
      </c>
      <c r="H499" s="1" t="s">
        <v>228</v>
      </c>
    </row>
    <row r="500" spans="1:8" x14ac:dyDescent="0.2">
      <c r="A500" s="3" t="s">
        <v>746</v>
      </c>
      <c r="B500">
        <v>888</v>
      </c>
      <c r="C500">
        <v>2</v>
      </c>
      <c r="D500">
        <v>3</v>
      </c>
      <c r="E500">
        <v>1</v>
      </c>
      <c r="F500" t="str">
        <f t="shared" si="27"/>
        <v>Yes</v>
      </c>
      <c r="G500" t="s">
        <v>11</v>
      </c>
      <c r="H500" s="1" t="s">
        <v>228</v>
      </c>
    </row>
    <row r="501" spans="1:8" x14ac:dyDescent="0.2">
      <c r="A501" s="3" t="s">
        <v>747</v>
      </c>
      <c r="B501">
        <v>898</v>
      </c>
      <c r="C501">
        <v>2</v>
      </c>
      <c r="D501">
        <v>2</v>
      </c>
      <c r="E501">
        <v>2</v>
      </c>
      <c r="F501" t="str">
        <f t="shared" si="27"/>
        <v>Yes</v>
      </c>
      <c r="G501" t="s">
        <v>11</v>
      </c>
      <c r="H501" s="1" t="s">
        <v>228</v>
      </c>
    </row>
    <row r="502" spans="1:8" x14ac:dyDescent="0.2">
      <c r="A502" t="s">
        <v>748</v>
      </c>
      <c r="B502">
        <v>972</v>
      </c>
      <c r="C502">
        <v>5</v>
      </c>
      <c r="D502">
        <v>3</v>
      </c>
      <c r="E502">
        <v>2</v>
      </c>
      <c r="F502" t="str">
        <f t="shared" si="27"/>
        <v>No</v>
      </c>
      <c r="G502" t="s">
        <v>11</v>
      </c>
      <c r="H502" s="1" t="s">
        <v>228</v>
      </c>
    </row>
    <row r="503" spans="1:8" x14ac:dyDescent="0.2">
      <c r="A503" s="3" t="s">
        <v>749</v>
      </c>
      <c r="B503">
        <v>1120</v>
      </c>
      <c r="C503">
        <v>2</v>
      </c>
      <c r="D503">
        <v>4</v>
      </c>
      <c r="E503">
        <v>2</v>
      </c>
      <c r="F503" t="str">
        <f t="shared" si="27"/>
        <v>Yes</v>
      </c>
      <c r="G503" t="s">
        <v>11</v>
      </c>
      <c r="H503" s="1" t="s">
        <v>228</v>
      </c>
    </row>
    <row r="504" spans="1:8" x14ac:dyDescent="0.2">
      <c r="A504" s="3" t="s">
        <v>750</v>
      </c>
      <c r="B504">
        <v>2377</v>
      </c>
      <c r="C504">
        <v>6</v>
      </c>
      <c r="D504">
        <v>2</v>
      </c>
      <c r="E504">
        <v>1</v>
      </c>
      <c r="F504" t="str">
        <f t="shared" si="27"/>
        <v>Yes</v>
      </c>
      <c r="G504" t="s">
        <v>11</v>
      </c>
      <c r="H504" s="1" t="s">
        <v>228</v>
      </c>
    </row>
    <row r="505" spans="1:8" x14ac:dyDescent="0.2">
      <c r="A505" s="3" t="s">
        <v>751</v>
      </c>
      <c r="B505">
        <v>2594</v>
      </c>
      <c r="C505">
        <v>5</v>
      </c>
      <c r="D505">
        <v>3</v>
      </c>
      <c r="E505">
        <v>1</v>
      </c>
      <c r="F505" t="str">
        <f t="shared" si="27"/>
        <v>Yes</v>
      </c>
      <c r="G505" t="s">
        <v>11</v>
      </c>
      <c r="H505" s="1" t="s">
        <v>228</v>
      </c>
    </row>
    <row r="506" spans="1:8" x14ac:dyDescent="0.2">
      <c r="A506" t="s">
        <v>752</v>
      </c>
      <c r="B506">
        <v>2702</v>
      </c>
      <c r="C506">
        <v>102</v>
      </c>
      <c r="D506">
        <v>20</v>
      </c>
      <c r="E506">
        <v>4</v>
      </c>
      <c r="F506" t="str">
        <f t="shared" si="27"/>
        <v>No</v>
      </c>
      <c r="G506" t="s">
        <v>11</v>
      </c>
      <c r="H506" s="1" t="s">
        <v>228</v>
      </c>
    </row>
    <row r="507" spans="1:8" x14ac:dyDescent="0.2">
      <c r="A507" t="s">
        <v>753</v>
      </c>
      <c r="B507">
        <v>6230</v>
      </c>
      <c r="C507">
        <v>9</v>
      </c>
      <c r="D507">
        <v>4</v>
      </c>
      <c r="E507">
        <v>4</v>
      </c>
      <c r="F507" t="str">
        <f t="shared" si="27"/>
        <v>No</v>
      </c>
      <c r="G507" t="s">
        <v>11</v>
      </c>
      <c r="H507" s="1" t="s">
        <v>228</v>
      </c>
    </row>
    <row r="508" spans="1:8" x14ac:dyDescent="0.2">
      <c r="A508" t="s">
        <v>754</v>
      </c>
      <c r="B508">
        <v>6425</v>
      </c>
      <c r="C508">
        <v>12</v>
      </c>
      <c r="D508">
        <v>2</v>
      </c>
      <c r="E508">
        <v>4</v>
      </c>
      <c r="F508" t="str">
        <f t="shared" si="27"/>
        <v>No</v>
      </c>
      <c r="G508" t="s">
        <v>11</v>
      </c>
      <c r="H508" s="1" t="s">
        <v>228</v>
      </c>
    </row>
    <row r="509" spans="1:8" x14ac:dyDescent="0.2">
      <c r="A509" s="3" t="s">
        <v>755</v>
      </c>
      <c r="B509">
        <v>6620</v>
      </c>
      <c r="C509">
        <v>4</v>
      </c>
      <c r="D509">
        <v>4</v>
      </c>
      <c r="E509">
        <v>2</v>
      </c>
      <c r="F509" t="str">
        <f t="shared" si="27"/>
        <v>Yes</v>
      </c>
      <c r="G509" t="s">
        <v>11</v>
      </c>
      <c r="H509" s="1" t="s">
        <v>228</v>
      </c>
    </row>
    <row r="510" spans="1:8" x14ac:dyDescent="0.2">
      <c r="A510" s="3" t="s">
        <v>756</v>
      </c>
      <c r="B510">
        <v>6735</v>
      </c>
      <c r="C510">
        <v>3</v>
      </c>
      <c r="D510">
        <v>3</v>
      </c>
      <c r="E510">
        <v>1</v>
      </c>
      <c r="F510" t="str">
        <f t="shared" si="27"/>
        <v>Yes</v>
      </c>
      <c r="G510" t="s">
        <v>11</v>
      </c>
      <c r="H510" s="1" t="s">
        <v>228</v>
      </c>
    </row>
    <row r="511" spans="1:8" x14ac:dyDescent="0.2">
      <c r="A511" s="3" t="s">
        <v>757</v>
      </c>
      <c r="B511">
        <v>8081</v>
      </c>
      <c r="C511">
        <v>3</v>
      </c>
      <c r="D511">
        <v>3</v>
      </c>
      <c r="E511">
        <v>1</v>
      </c>
      <c r="F511" t="str">
        <f t="shared" si="27"/>
        <v>Yes</v>
      </c>
      <c r="G511" t="s">
        <v>11</v>
      </c>
      <c r="H511" s="1" t="s">
        <v>228</v>
      </c>
    </row>
    <row r="512" spans="1:8" x14ac:dyDescent="0.2">
      <c r="A512" s="3" t="s">
        <v>758</v>
      </c>
      <c r="B512">
        <v>215</v>
      </c>
      <c r="C512">
        <v>3</v>
      </c>
      <c r="D512">
        <v>2</v>
      </c>
      <c r="E512">
        <v>1</v>
      </c>
      <c r="F512" t="str">
        <f t="shared" si="27"/>
        <v>Yes</v>
      </c>
      <c r="G512" t="s">
        <v>11</v>
      </c>
      <c r="H512" s="1" t="s">
        <v>229</v>
      </c>
    </row>
    <row r="513" spans="1:8" x14ac:dyDescent="0.2">
      <c r="A513" s="3" t="s">
        <v>759</v>
      </c>
      <c r="B513">
        <v>265</v>
      </c>
      <c r="C513">
        <v>1</v>
      </c>
      <c r="D513">
        <v>1</v>
      </c>
      <c r="E513">
        <v>2</v>
      </c>
      <c r="F513" t="str">
        <f t="shared" si="27"/>
        <v>Yes</v>
      </c>
      <c r="G513" t="s">
        <v>11</v>
      </c>
      <c r="H513" s="1" t="s">
        <v>229</v>
      </c>
    </row>
    <row r="514" spans="1:8" x14ac:dyDescent="0.2">
      <c r="A514" s="3" t="s">
        <v>760</v>
      </c>
      <c r="B514">
        <v>283</v>
      </c>
      <c r="C514">
        <v>1</v>
      </c>
      <c r="D514">
        <v>1</v>
      </c>
      <c r="E514">
        <v>2</v>
      </c>
      <c r="F514" t="str">
        <f t="shared" si="27"/>
        <v>Yes</v>
      </c>
      <c r="G514" t="s">
        <v>11</v>
      </c>
      <c r="H514" s="1" t="s">
        <v>229</v>
      </c>
    </row>
    <row r="515" spans="1:8" x14ac:dyDescent="0.2">
      <c r="A515" s="3" t="s">
        <v>761</v>
      </c>
      <c r="B515">
        <v>296</v>
      </c>
      <c r="C515">
        <v>1</v>
      </c>
      <c r="D515">
        <v>1</v>
      </c>
      <c r="E515">
        <v>2</v>
      </c>
      <c r="F515" t="str">
        <f t="shared" si="27"/>
        <v>Yes</v>
      </c>
      <c r="G515" t="s">
        <v>11</v>
      </c>
      <c r="H515" s="1" t="s">
        <v>229</v>
      </c>
    </row>
    <row r="516" spans="1:8" x14ac:dyDescent="0.2">
      <c r="A516" s="3" t="s">
        <v>762</v>
      </c>
      <c r="B516">
        <v>321</v>
      </c>
      <c r="C516">
        <v>1</v>
      </c>
      <c r="D516">
        <v>1</v>
      </c>
      <c r="E516">
        <v>2</v>
      </c>
      <c r="F516" t="str">
        <f t="shared" si="27"/>
        <v>Yes</v>
      </c>
      <c r="G516" t="s">
        <v>11</v>
      </c>
      <c r="H516" s="1" t="s">
        <v>229</v>
      </c>
    </row>
    <row r="517" spans="1:8" x14ac:dyDescent="0.2">
      <c r="A517" s="3" t="s">
        <v>763</v>
      </c>
      <c r="B517">
        <v>1467</v>
      </c>
      <c r="C517">
        <v>1</v>
      </c>
      <c r="D517">
        <v>0</v>
      </c>
      <c r="E517">
        <v>2</v>
      </c>
      <c r="F517" t="str">
        <f t="shared" si="27"/>
        <v>Yes</v>
      </c>
      <c r="G517" t="s">
        <v>11</v>
      </c>
      <c r="H517" s="1" t="s">
        <v>229</v>
      </c>
    </row>
    <row r="518" spans="1:8" x14ac:dyDescent="0.2">
      <c r="A518" s="3" t="s">
        <v>764</v>
      </c>
      <c r="B518">
        <v>1497</v>
      </c>
      <c r="C518">
        <v>1</v>
      </c>
      <c r="D518">
        <v>0</v>
      </c>
      <c r="E518">
        <v>3</v>
      </c>
      <c r="F518" t="str">
        <f t="shared" si="27"/>
        <v>Yes</v>
      </c>
      <c r="G518" t="s">
        <v>11</v>
      </c>
      <c r="H518" s="1" t="s">
        <v>229</v>
      </c>
    </row>
    <row r="519" spans="1:8" x14ac:dyDescent="0.2">
      <c r="A519" t="s">
        <v>765</v>
      </c>
      <c r="B519">
        <v>86</v>
      </c>
      <c r="C519">
        <v>18</v>
      </c>
      <c r="D519">
        <v>14</v>
      </c>
      <c r="E519">
        <v>4</v>
      </c>
      <c r="F519" t="str">
        <f t="shared" si="27"/>
        <v>No</v>
      </c>
      <c r="G519" t="s">
        <v>11</v>
      </c>
      <c r="H519" s="1" t="s">
        <v>230</v>
      </c>
    </row>
    <row r="520" spans="1:8" hidden="1" x14ac:dyDescent="0.2">
      <c r="A520"/>
      <c r="G520" t="s">
        <v>6</v>
      </c>
      <c r="H520" s="1" t="s">
        <v>231</v>
      </c>
    </row>
    <row r="521" spans="1:8" hidden="1" x14ac:dyDescent="0.2">
      <c r="A521"/>
      <c r="G521" t="s">
        <v>6</v>
      </c>
      <c r="H521" s="1" t="s">
        <v>232</v>
      </c>
    </row>
    <row r="522" spans="1:8" x14ac:dyDescent="0.2">
      <c r="A522" s="3" t="s">
        <v>766</v>
      </c>
      <c r="B522">
        <v>14</v>
      </c>
      <c r="C522">
        <v>13</v>
      </c>
      <c r="D522">
        <v>29</v>
      </c>
      <c r="E522">
        <v>1</v>
      </c>
      <c r="F522" t="str">
        <f>IF(OR(AND(C522&lt;5, D522&lt;5),(E522&lt;2)), "Yes", "No")</f>
        <v>Yes</v>
      </c>
      <c r="G522" t="s">
        <v>11</v>
      </c>
      <c r="H522" s="1" t="s">
        <v>233</v>
      </c>
    </row>
    <row r="523" spans="1:8" hidden="1" x14ac:dyDescent="0.2">
      <c r="A523"/>
      <c r="G523" t="s">
        <v>6</v>
      </c>
      <c r="H523" s="1" t="s">
        <v>234</v>
      </c>
    </row>
    <row r="524" spans="1:8" x14ac:dyDescent="0.2">
      <c r="A524" t="s">
        <v>767</v>
      </c>
      <c r="B524">
        <v>73</v>
      </c>
      <c r="C524">
        <v>31</v>
      </c>
      <c r="D524">
        <v>4</v>
      </c>
      <c r="E524">
        <v>3</v>
      </c>
      <c r="F524" t="str">
        <f>IF(OR(AND(C524&lt;5, D524&lt;5),(E524&lt;2)), "Yes", "No")</f>
        <v>No</v>
      </c>
      <c r="G524" t="s">
        <v>11</v>
      </c>
      <c r="H524" s="1" t="s">
        <v>235</v>
      </c>
    </row>
    <row r="525" spans="1:8" hidden="1" x14ac:dyDescent="0.2">
      <c r="A525"/>
      <c r="G525" t="s">
        <v>6</v>
      </c>
      <c r="H525" s="1" t="s">
        <v>236</v>
      </c>
    </row>
    <row r="526" spans="1:8" hidden="1" x14ac:dyDescent="0.2">
      <c r="A526"/>
      <c r="G526" t="s">
        <v>6</v>
      </c>
      <c r="H526" s="1" t="s">
        <v>237</v>
      </c>
    </row>
    <row r="527" spans="1:8" x14ac:dyDescent="0.2">
      <c r="A527" t="s">
        <v>768</v>
      </c>
      <c r="B527">
        <v>18</v>
      </c>
      <c r="C527">
        <v>47</v>
      </c>
      <c r="D527">
        <v>9</v>
      </c>
      <c r="E527">
        <v>3</v>
      </c>
      <c r="F527" t="str">
        <f t="shared" ref="F527:F537" si="28">IF(OR(AND(C527&lt;5, D527&lt;5),(E527&lt;2)), "Yes", "No")</f>
        <v>No</v>
      </c>
      <c r="G527" t="s">
        <v>11</v>
      </c>
      <c r="H527" s="1" t="s">
        <v>238</v>
      </c>
    </row>
    <row r="528" spans="1:8" x14ac:dyDescent="0.2">
      <c r="A528" s="3" t="s">
        <v>769</v>
      </c>
      <c r="B528">
        <v>1993</v>
      </c>
      <c r="C528">
        <v>0</v>
      </c>
      <c r="D528">
        <v>0</v>
      </c>
      <c r="E528">
        <v>4</v>
      </c>
      <c r="F528" t="str">
        <f t="shared" si="28"/>
        <v>Yes</v>
      </c>
      <c r="G528" t="s">
        <v>11</v>
      </c>
      <c r="H528" s="1" t="s">
        <v>239</v>
      </c>
    </row>
    <row r="529" spans="1:8" x14ac:dyDescent="0.2">
      <c r="A529" s="3" t="s">
        <v>770</v>
      </c>
      <c r="B529">
        <v>1649</v>
      </c>
      <c r="C529">
        <v>0</v>
      </c>
      <c r="D529">
        <v>0</v>
      </c>
      <c r="E529">
        <v>4</v>
      </c>
      <c r="F529" t="str">
        <f t="shared" si="28"/>
        <v>Yes</v>
      </c>
      <c r="G529" t="s">
        <v>11</v>
      </c>
      <c r="H529" s="1" t="s">
        <v>240</v>
      </c>
    </row>
    <row r="530" spans="1:8" x14ac:dyDescent="0.2">
      <c r="A530" s="3" t="s">
        <v>771</v>
      </c>
      <c r="B530">
        <v>1657</v>
      </c>
      <c r="C530">
        <v>0</v>
      </c>
      <c r="D530">
        <v>0</v>
      </c>
      <c r="E530">
        <v>4</v>
      </c>
      <c r="F530" t="str">
        <f t="shared" si="28"/>
        <v>Yes</v>
      </c>
      <c r="G530" t="s">
        <v>11</v>
      </c>
      <c r="H530" s="1" t="s">
        <v>241</v>
      </c>
    </row>
    <row r="531" spans="1:8" x14ac:dyDescent="0.2">
      <c r="A531" s="3" t="s">
        <v>772</v>
      </c>
      <c r="B531">
        <v>1605</v>
      </c>
      <c r="C531">
        <v>0</v>
      </c>
      <c r="D531">
        <v>0</v>
      </c>
      <c r="E531">
        <v>4</v>
      </c>
      <c r="F531" t="str">
        <f t="shared" si="28"/>
        <v>Yes</v>
      </c>
      <c r="G531" t="s">
        <v>11</v>
      </c>
      <c r="H531" s="1" t="s">
        <v>242</v>
      </c>
    </row>
    <row r="532" spans="1:8" x14ac:dyDescent="0.2">
      <c r="A532" s="3" t="s">
        <v>773</v>
      </c>
      <c r="B532">
        <v>1618</v>
      </c>
      <c r="C532">
        <v>0</v>
      </c>
      <c r="D532">
        <v>0</v>
      </c>
      <c r="E532">
        <v>4</v>
      </c>
      <c r="F532" t="str">
        <f t="shared" si="28"/>
        <v>Yes</v>
      </c>
      <c r="G532" t="s">
        <v>11</v>
      </c>
      <c r="H532" s="1" t="s">
        <v>243</v>
      </c>
    </row>
    <row r="533" spans="1:8" x14ac:dyDescent="0.2">
      <c r="A533" s="3" t="s">
        <v>774</v>
      </c>
      <c r="B533">
        <v>1471</v>
      </c>
      <c r="C533">
        <v>0</v>
      </c>
      <c r="D533">
        <v>0</v>
      </c>
      <c r="E533">
        <v>4</v>
      </c>
      <c r="F533" t="str">
        <f t="shared" si="28"/>
        <v>Yes</v>
      </c>
      <c r="G533" t="s">
        <v>11</v>
      </c>
      <c r="H533" s="1" t="s">
        <v>244</v>
      </c>
    </row>
    <row r="534" spans="1:8" x14ac:dyDescent="0.2">
      <c r="A534" s="3" t="s">
        <v>775</v>
      </c>
      <c r="B534">
        <v>60</v>
      </c>
      <c r="C534">
        <v>0</v>
      </c>
      <c r="D534">
        <v>0</v>
      </c>
      <c r="E534">
        <v>2</v>
      </c>
      <c r="F534" t="str">
        <f t="shared" si="28"/>
        <v>Yes</v>
      </c>
      <c r="G534" t="s">
        <v>11</v>
      </c>
      <c r="H534" s="1" t="s">
        <v>245</v>
      </c>
    </row>
    <row r="535" spans="1:8" x14ac:dyDescent="0.2">
      <c r="A535" s="3" t="s">
        <v>776</v>
      </c>
      <c r="B535">
        <v>65</v>
      </c>
      <c r="C535">
        <v>0</v>
      </c>
      <c r="D535">
        <v>0</v>
      </c>
      <c r="E535">
        <v>2</v>
      </c>
      <c r="F535" t="str">
        <f t="shared" si="28"/>
        <v>Yes</v>
      </c>
      <c r="G535" t="s">
        <v>11</v>
      </c>
      <c r="H535" s="1" t="s">
        <v>245</v>
      </c>
    </row>
    <row r="536" spans="1:8" x14ac:dyDescent="0.2">
      <c r="A536" s="3" t="s">
        <v>777</v>
      </c>
      <c r="B536">
        <v>68</v>
      </c>
      <c r="C536">
        <v>0</v>
      </c>
      <c r="D536">
        <v>0</v>
      </c>
      <c r="E536">
        <v>3</v>
      </c>
      <c r="F536" t="str">
        <f t="shared" si="28"/>
        <v>Yes</v>
      </c>
      <c r="G536" t="s">
        <v>11</v>
      </c>
      <c r="H536" s="1" t="s">
        <v>245</v>
      </c>
    </row>
    <row r="537" spans="1:8" x14ac:dyDescent="0.2">
      <c r="A537" s="3" t="s">
        <v>778</v>
      </c>
      <c r="B537">
        <v>81</v>
      </c>
      <c r="C537">
        <v>0</v>
      </c>
      <c r="D537">
        <v>0</v>
      </c>
      <c r="E537">
        <v>1</v>
      </c>
      <c r="F537" t="str">
        <f t="shared" si="28"/>
        <v>Yes</v>
      </c>
      <c r="G537" t="s">
        <v>11</v>
      </c>
      <c r="H537" s="1" t="s">
        <v>245</v>
      </c>
    </row>
    <row r="538" spans="1:8" hidden="1" x14ac:dyDescent="0.2">
      <c r="A538"/>
      <c r="G538" t="s">
        <v>6</v>
      </c>
      <c r="H538" s="1" t="s">
        <v>246</v>
      </c>
    </row>
    <row r="539" spans="1:8" hidden="1" x14ac:dyDescent="0.2">
      <c r="A539"/>
      <c r="G539" t="s">
        <v>6</v>
      </c>
      <c r="H539" s="1" t="s">
        <v>247</v>
      </c>
    </row>
    <row r="540" spans="1:8" hidden="1" x14ac:dyDescent="0.2">
      <c r="A540"/>
      <c r="G540" t="s">
        <v>6</v>
      </c>
      <c r="H540" s="1" t="s">
        <v>248</v>
      </c>
    </row>
    <row r="541" spans="1:8" hidden="1" x14ac:dyDescent="0.2">
      <c r="A541"/>
      <c r="G541" t="s">
        <v>6</v>
      </c>
      <c r="H541" s="1" t="s">
        <v>249</v>
      </c>
    </row>
    <row r="542" spans="1:8" hidden="1" x14ac:dyDescent="0.2">
      <c r="A542"/>
      <c r="G542" t="s">
        <v>6</v>
      </c>
      <c r="H542" s="1" t="s">
        <v>250</v>
      </c>
    </row>
    <row r="543" spans="1:8" hidden="1" x14ac:dyDescent="0.2">
      <c r="A543"/>
      <c r="G543" t="s">
        <v>6</v>
      </c>
      <c r="H543" s="1" t="s">
        <v>251</v>
      </c>
    </row>
    <row r="544" spans="1:8" hidden="1" x14ac:dyDescent="0.2">
      <c r="A544"/>
      <c r="G544" t="s">
        <v>6</v>
      </c>
      <c r="H544" s="1" t="s">
        <v>252</v>
      </c>
    </row>
    <row r="545" spans="1:8" hidden="1" x14ac:dyDescent="0.2">
      <c r="A545"/>
      <c r="G545" t="s">
        <v>6</v>
      </c>
      <c r="H545" s="1" t="s">
        <v>253</v>
      </c>
    </row>
    <row r="546" spans="1:8" hidden="1" x14ac:dyDescent="0.2">
      <c r="A546"/>
      <c r="G546" t="s">
        <v>6</v>
      </c>
      <c r="H546" s="1" t="s">
        <v>254</v>
      </c>
    </row>
    <row r="547" spans="1:8" hidden="1" x14ac:dyDescent="0.2">
      <c r="A547"/>
      <c r="G547" t="s">
        <v>6</v>
      </c>
      <c r="H547" s="1" t="s">
        <v>255</v>
      </c>
    </row>
    <row r="548" spans="1:8" x14ac:dyDescent="0.2">
      <c r="A548" s="3" t="s">
        <v>779</v>
      </c>
      <c r="B548">
        <v>9</v>
      </c>
      <c r="C548">
        <v>3</v>
      </c>
      <c r="D548">
        <v>1</v>
      </c>
      <c r="E548">
        <v>1</v>
      </c>
      <c r="F548" t="str">
        <f>IF(OR(AND(C548&lt;5, D548&lt;5),(E548&lt;2)), "Yes", "No")</f>
        <v>Yes</v>
      </c>
      <c r="G548" t="s">
        <v>11</v>
      </c>
      <c r="H548" s="1" t="s">
        <v>256</v>
      </c>
    </row>
    <row r="549" spans="1:8" hidden="1" x14ac:dyDescent="0.2">
      <c r="A549"/>
      <c r="G549" t="s">
        <v>6</v>
      </c>
      <c r="H549" s="1" t="s">
        <v>257</v>
      </c>
    </row>
    <row r="550" spans="1:8" hidden="1" x14ac:dyDescent="0.2">
      <c r="A550"/>
      <c r="G550" t="s">
        <v>6</v>
      </c>
      <c r="H550" s="1" t="s">
        <v>258</v>
      </c>
    </row>
    <row r="551" spans="1:8" hidden="1" x14ac:dyDescent="0.2">
      <c r="A551"/>
      <c r="G551" t="s">
        <v>6</v>
      </c>
      <c r="H551" s="1" t="s">
        <v>259</v>
      </c>
    </row>
    <row r="552" spans="1:8" hidden="1" x14ac:dyDescent="0.2">
      <c r="A552"/>
      <c r="G552" t="s">
        <v>6</v>
      </c>
      <c r="H552" s="1" t="s">
        <v>260</v>
      </c>
    </row>
    <row r="553" spans="1:8" x14ac:dyDescent="0.2">
      <c r="A553" s="3" t="s">
        <v>780</v>
      </c>
      <c r="B553">
        <v>28</v>
      </c>
      <c r="C553">
        <v>2</v>
      </c>
      <c r="D553">
        <v>1</v>
      </c>
      <c r="E553">
        <v>3</v>
      </c>
      <c r="F553" t="str">
        <f t="shared" ref="F553:F577" si="29">IF(OR(AND(C553&lt;5, D553&lt;5),(E553&lt;2)), "Yes", "No")</f>
        <v>Yes</v>
      </c>
      <c r="G553" t="s">
        <v>11</v>
      </c>
      <c r="H553" s="1" t="s">
        <v>261</v>
      </c>
    </row>
    <row r="554" spans="1:8" x14ac:dyDescent="0.2">
      <c r="A554" s="3" t="s">
        <v>781</v>
      </c>
      <c r="B554">
        <v>107</v>
      </c>
      <c r="C554">
        <v>1</v>
      </c>
      <c r="D554">
        <v>0</v>
      </c>
      <c r="E554">
        <v>3</v>
      </c>
      <c r="F554" t="str">
        <f t="shared" si="29"/>
        <v>Yes</v>
      </c>
      <c r="G554" t="s">
        <v>11</v>
      </c>
      <c r="H554" s="1" t="s">
        <v>261</v>
      </c>
    </row>
    <row r="555" spans="1:8" x14ac:dyDescent="0.2">
      <c r="A555" s="3" t="s">
        <v>782</v>
      </c>
      <c r="B555">
        <v>136</v>
      </c>
      <c r="C555">
        <v>1</v>
      </c>
      <c r="D555">
        <v>2</v>
      </c>
      <c r="E555">
        <v>3</v>
      </c>
      <c r="F555" t="str">
        <f t="shared" si="29"/>
        <v>Yes</v>
      </c>
      <c r="G555" t="s">
        <v>11</v>
      </c>
      <c r="H555" s="1" t="s">
        <v>261</v>
      </c>
    </row>
    <row r="556" spans="1:8" x14ac:dyDescent="0.2">
      <c r="A556" t="s">
        <v>783</v>
      </c>
      <c r="B556">
        <v>149</v>
      </c>
      <c r="C556">
        <v>6</v>
      </c>
      <c r="D556">
        <v>7</v>
      </c>
      <c r="E556">
        <v>3</v>
      </c>
      <c r="F556" t="str">
        <f t="shared" si="29"/>
        <v>No</v>
      </c>
      <c r="G556" t="s">
        <v>11</v>
      </c>
      <c r="H556" s="1" t="s">
        <v>261</v>
      </c>
    </row>
    <row r="557" spans="1:8" x14ac:dyDescent="0.2">
      <c r="A557" s="3" t="s">
        <v>784</v>
      </c>
      <c r="B557">
        <v>269</v>
      </c>
      <c r="C557">
        <v>3</v>
      </c>
      <c r="D557">
        <v>1</v>
      </c>
      <c r="E557">
        <v>1</v>
      </c>
      <c r="F557" t="str">
        <f t="shared" si="29"/>
        <v>Yes</v>
      </c>
      <c r="G557" t="s">
        <v>11</v>
      </c>
      <c r="H557" s="1" t="s">
        <v>261</v>
      </c>
    </row>
    <row r="558" spans="1:8" x14ac:dyDescent="0.2">
      <c r="A558" s="3" t="s">
        <v>785</v>
      </c>
      <c r="B558">
        <v>290</v>
      </c>
      <c r="C558">
        <v>2</v>
      </c>
      <c r="D558">
        <v>3</v>
      </c>
      <c r="E558">
        <v>2</v>
      </c>
      <c r="F558" t="str">
        <f t="shared" si="29"/>
        <v>Yes</v>
      </c>
      <c r="G558" t="s">
        <v>11</v>
      </c>
      <c r="H558" s="1" t="s">
        <v>261</v>
      </c>
    </row>
    <row r="559" spans="1:8" x14ac:dyDescent="0.2">
      <c r="A559" s="3" t="s">
        <v>786</v>
      </c>
      <c r="B559">
        <v>319</v>
      </c>
      <c r="C559">
        <v>1</v>
      </c>
      <c r="D559">
        <v>0</v>
      </c>
      <c r="E559">
        <v>2</v>
      </c>
      <c r="F559" t="str">
        <f t="shared" si="29"/>
        <v>Yes</v>
      </c>
      <c r="G559" t="s">
        <v>11</v>
      </c>
      <c r="H559" s="1" t="s">
        <v>261</v>
      </c>
    </row>
    <row r="560" spans="1:8" x14ac:dyDescent="0.2">
      <c r="A560" s="3" t="s">
        <v>787</v>
      </c>
      <c r="B560">
        <v>346</v>
      </c>
      <c r="C560">
        <v>1</v>
      </c>
      <c r="D560">
        <v>4</v>
      </c>
      <c r="E560">
        <v>4</v>
      </c>
      <c r="F560" t="str">
        <f t="shared" si="29"/>
        <v>Yes</v>
      </c>
      <c r="G560" t="s">
        <v>11</v>
      </c>
      <c r="H560" s="1" t="s">
        <v>261</v>
      </c>
    </row>
    <row r="561" spans="1:8" x14ac:dyDescent="0.2">
      <c r="A561" s="3" t="s">
        <v>788</v>
      </c>
      <c r="B561">
        <v>112</v>
      </c>
      <c r="C561">
        <v>7</v>
      </c>
      <c r="D561">
        <v>4</v>
      </c>
      <c r="E561">
        <v>1</v>
      </c>
      <c r="F561" t="str">
        <f t="shared" si="29"/>
        <v>Yes</v>
      </c>
      <c r="G561" t="s">
        <v>11</v>
      </c>
      <c r="H561" s="1" t="s">
        <v>262</v>
      </c>
    </row>
    <row r="562" spans="1:8" x14ac:dyDescent="0.2">
      <c r="A562" s="3" t="s">
        <v>789</v>
      </c>
      <c r="B562">
        <v>44</v>
      </c>
      <c r="C562">
        <v>1</v>
      </c>
      <c r="D562">
        <v>0</v>
      </c>
      <c r="E562">
        <v>2</v>
      </c>
      <c r="F562" t="str">
        <f t="shared" si="29"/>
        <v>Yes</v>
      </c>
      <c r="G562" t="s">
        <v>11</v>
      </c>
      <c r="H562" s="1" t="s">
        <v>263</v>
      </c>
    </row>
    <row r="563" spans="1:8" x14ac:dyDescent="0.2">
      <c r="A563" s="3" t="s">
        <v>790</v>
      </c>
      <c r="B563">
        <v>256</v>
      </c>
      <c r="C563">
        <v>5</v>
      </c>
      <c r="D563">
        <v>2</v>
      </c>
      <c r="E563">
        <v>1</v>
      </c>
      <c r="F563" t="str">
        <f t="shared" si="29"/>
        <v>Yes</v>
      </c>
      <c r="G563" t="s">
        <v>11</v>
      </c>
      <c r="H563" s="1" t="s">
        <v>263</v>
      </c>
    </row>
    <row r="564" spans="1:8" x14ac:dyDescent="0.2">
      <c r="A564" s="3" t="s">
        <v>791</v>
      </c>
      <c r="B564">
        <v>43</v>
      </c>
      <c r="C564">
        <v>0</v>
      </c>
      <c r="D564">
        <v>0</v>
      </c>
      <c r="E564">
        <v>2</v>
      </c>
      <c r="F564" t="str">
        <f t="shared" si="29"/>
        <v>Yes</v>
      </c>
      <c r="G564" t="s">
        <v>11</v>
      </c>
      <c r="H564" s="1" t="s">
        <v>264</v>
      </c>
    </row>
    <row r="565" spans="1:8" x14ac:dyDescent="0.2">
      <c r="A565" s="3" t="s">
        <v>792</v>
      </c>
      <c r="B565">
        <v>1298</v>
      </c>
      <c r="C565">
        <v>1</v>
      </c>
      <c r="D565">
        <v>0</v>
      </c>
      <c r="E565">
        <v>3</v>
      </c>
      <c r="F565" t="str">
        <f t="shared" si="29"/>
        <v>Yes</v>
      </c>
      <c r="G565" t="s">
        <v>11</v>
      </c>
      <c r="H565" s="1" t="s">
        <v>264</v>
      </c>
    </row>
    <row r="566" spans="1:8" x14ac:dyDescent="0.2">
      <c r="A566" s="3" t="s">
        <v>793</v>
      </c>
      <c r="B566">
        <v>1922</v>
      </c>
      <c r="C566">
        <v>0</v>
      </c>
      <c r="D566">
        <v>0</v>
      </c>
      <c r="E566">
        <v>2</v>
      </c>
      <c r="F566" t="str">
        <f t="shared" si="29"/>
        <v>Yes</v>
      </c>
      <c r="G566" t="s">
        <v>11</v>
      </c>
      <c r="H566" s="1" t="s">
        <v>264</v>
      </c>
    </row>
    <row r="567" spans="1:8" x14ac:dyDescent="0.2">
      <c r="A567" s="3" t="s">
        <v>794</v>
      </c>
      <c r="B567">
        <v>1964</v>
      </c>
      <c r="C567">
        <v>3</v>
      </c>
      <c r="D567">
        <v>3</v>
      </c>
      <c r="E567">
        <v>3</v>
      </c>
      <c r="F567" t="str">
        <f t="shared" si="29"/>
        <v>Yes</v>
      </c>
      <c r="G567" t="s">
        <v>11</v>
      </c>
      <c r="H567" s="1" t="s">
        <v>264</v>
      </c>
    </row>
    <row r="568" spans="1:8" x14ac:dyDescent="0.2">
      <c r="A568" s="3" t="s">
        <v>795</v>
      </c>
      <c r="B568">
        <v>2030</v>
      </c>
      <c r="C568">
        <v>9</v>
      </c>
      <c r="D568">
        <v>11</v>
      </c>
      <c r="E568">
        <v>1</v>
      </c>
      <c r="F568" t="str">
        <f t="shared" si="29"/>
        <v>Yes</v>
      </c>
      <c r="G568" t="s">
        <v>11</v>
      </c>
      <c r="H568" s="1" t="s">
        <v>264</v>
      </c>
    </row>
    <row r="569" spans="1:8" x14ac:dyDescent="0.2">
      <c r="A569" s="3" t="s">
        <v>796</v>
      </c>
      <c r="B569">
        <v>174</v>
      </c>
      <c r="C569">
        <v>0</v>
      </c>
      <c r="D569">
        <v>0</v>
      </c>
      <c r="E569">
        <v>1</v>
      </c>
      <c r="F569" t="str">
        <f t="shared" si="29"/>
        <v>Yes</v>
      </c>
      <c r="G569" t="s">
        <v>11</v>
      </c>
      <c r="H569" s="1" t="s">
        <v>265</v>
      </c>
    </row>
    <row r="570" spans="1:8" x14ac:dyDescent="0.2">
      <c r="A570" s="3" t="s">
        <v>797</v>
      </c>
      <c r="B570">
        <v>227</v>
      </c>
      <c r="C570">
        <v>0</v>
      </c>
      <c r="D570">
        <v>0</v>
      </c>
      <c r="E570">
        <v>2</v>
      </c>
      <c r="F570" t="str">
        <f t="shared" si="29"/>
        <v>Yes</v>
      </c>
      <c r="G570" t="s">
        <v>11</v>
      </c>
      <c r="H570" s="1" t="s">
        <v>265</v>
      </c>
    </row>
    <row r="571" spans="1:8" x14ac:dyDescent="0.2">
      <c r="A571" s="3" t="s">
        <v>798</v>
      </c>
      <c r="B571">
        <v>228</v>
      </c>
      <c r="C571">
        <v>0</v>
      </c>
      <c r="D571">
        <v>0</v>
      </c>
      <c r="E571">
        <v>3</v>
      </c>
      <c r="F571" t="str">
        <f t="shared" si="29"/>
        <v>Yes</v>
      </c>
      <c r="G571" t="s">
        <v>11</v>
      </c>
      <c r="H571" s="1" t="s">
        <v>265</v>
      </c>
    </row>
    <row r="572" spans="1:8" x14ac:dyDescent="0.2">
      <c r="A572" s="3" t="s">
        <v>799</v>
      </c>
      <c r="B572">
        <v>229</v>
      </c>
      <c r="C572">
        <v>0</v>
      </c>
      <c r="D572">
        <v>0</v>
      </c>
      <c r="E572">
        <v>4</v>
      </c>
      <c r="F572" t="str">
        <f t="shared" si="29"/>
        <v>Yes</v>
      </c>
      <c r="G572" t="s">
        <v>11</v>
      </c>
      <c r="H572" s="1" t="s">
        <v>265</v>
      </c>
    </row>
    <row r="573" spans="1:8" x14ac:dyDescent="0.2">
      <c r="A573" s="3" t="s">
        <v>800</v>
      </c>
      <c r="B573">
        <v>230</v>
      </c>
      <c r="C573">
        <v>0</v>
      </c>
      <c r="D573">
        <v>0</v>
      </c>
      <c r="E573">
        <v>5</v>
      </c>
      <c r="F573" t="str">
        <f t="shared" si="29"/>
        <v>Yes</v>
      </c>
      <c r="G573" t="s">
        <v>11</v>
      </c>
      <c r="H573" s="1" t="s">
        <v>265</v>
      </c>
    </row>
    <row r="574" spans="1:8" x14ac:dyDescent="0.2">
      <c r="A574" s="3" t="s">
        <v>801</v>
      </c>
      <c r="B574">
        <v>231</v>
      </c>
      <c r="C574">
        <v>0</v>
      </c>
      <c r="D574">
        <v>0</v>
      </c>
      <c r="E574">
        <v>6</v>
      </c>
      <c r="F574" t="str">
        <f t="shared" si="29"/>
        <v>Yes</v>
      </c>
      <c r="G574" t="s">
        <v>11</v>
      </c>
      <c r="H574" s="1" t="s">
        <v>265</v>
      </c>
    </row>
    <row r="575" spans="1:8" x14ac:dyDescent="0.2">
      <c r="A575" s="3" t="s">
        <v>802</v>
      </c>
      <c r="B575">
        <v>232</v>
      </c>
      <c r="C575">
        <v>0</v>
      </c>
      <c r="D575">
        <v>0</v>
      </c>
      <c r="E575">
        <v>7</v>
      </c>
      <c r="F575" t="str">
        <f t="shared" si="29"/>
        <v>Yes</v>
      </c>
      <c r="G575" t="s">
        <v>11</v>
      </c>
      <c r="H575" s="1" t="s">
        <v>265</v>
      </c>
    </row>
    <row r="576" spans="1:8" x14ac:dyDescent="0.2">
      <c r="A576" s="3" t="s">
        <v>803</v>
      </c>
      <c r="B576">
        <v>233</v>
      </c>
      <c r="C576">
        <v>0</v>
      </c>
      <c r="D576">
        <v>0</v>
      </c>
      <c r="E576">
        <v>8</v>
      </c>
      <c r="F576" t="str">
        <f t="shared" si="29"/>
        <v>Yes</v>
      </c>
      <c r="G576" t="s">
        <v>11</v>
      </c>
      <c r="H576" s="1" t="s">
        <v>265</v>
      </c>
    </row>
    <row r="577" spans="1:8" x14ac:dyDescent="0.2">
      <c r="A577" s="3" t="s">
        <v>804</v>
      </c>
      <c r="B577">
        <v>234</v>
      </c>
      <c r="C577">
        <v>0</v>
      </c>
      <c r="D577">
        <v>0</v>
      </c>
      <c r="E577">
        <v>9</v>
      </c>
      <c r="F577" t="str">
        <f t="shared" si="29"/>
        <v>Yes</v>
      </c>
      <c r="G577" t="s">
        <v>11</v>
      </c>
      <c r="H577" s="1" t="s">
        <v>266</v>
      </c>
    </row>
    <row r="578" spans="1:8" hidden="1" x14ac:dyDescent="0.2">
      <c r="A578"/>
      <c r="G578" t="s">
        <v>6</v>
      </c>
      <c r="H578" s="1" t="s">
        <v>267</v>
      </c>
    </row>
    <row r="579" spans="1:8" x14ac:dyDescent="0.2">
      <c r="A579" s="3" t="s">
        <v>805</v>
      </c>
      <c r="B579">
        <v>47</v>
      </c>
      <c r="C579">
        <v>1</v>
      </c>
      <c r="D579">
        <v>0</v>
      </c>
      <c r="E579">
        <v>2</v>
      </c>
      <c r="F579" t="str">
        <f t="shared" ref="F579:F601" si="30">IF(OR(AND(C579&lt;5, D579&lt;5),(E579&lt;2)), "Yes", "No")</f>
        <v>Yes</v>
      </c>
      <c r="G579" t="s">
        <v>11</v>
      </c>
      <c r="H579" s="1" t="s">
        <v>268</v>
      </c>
    </row>
    <row r="580" spans="1:8" x14ac:dyDescent="0.2">
      <c r="A580" t="s">
        <v>806</v>
      </c>
      <c r="B580">
        <v>77</v>
      </c>
      <c r="C580">
        <v>5</v>
      </c>
      <c r="D580">
        <v>0</v>
      </c>
      <c r="E580">
        <v>2</v>
      </c>
      <c r="F580" t="str">
        <f t="shared" si="30"/>
        <v>No</v>
      </c>
      <c r="G580" t="s">
        <v>11</v>
      </c>
      <c r="H580" s="1" t="s">
        <v>269</v>
      </c>
    </row>
    <row r="581" spans="1:8" x14ac:dyDescent="0.2">
      <c r="A581" s="3" t="s">
        <v>807</v>
      </c>
      <c r="B581">
        <v>89</v>
      </c>
      <c r="C581">
        <v>3</v>
      </c>
      <c r="D581">
        <v>0</v>
      </c>
      <c r="E581">
        <v>2</v>
      </c>
      <c r="F581" t="str">
        <f t="shared" si="30"/>
        <v>Yes</v>
      </c>
      <c r="G581" t="s">
        <v>11</v>
      </c>
      <c r="H581" s="1" t="s">
        <v>269</v>
      </c>
    </row>
    <row r="582" spans="1:8" x14ac:dyDescent="0.2">
      <c r="A582" t="s">
        <v>808</v>
      </c>
      <c r="B582">
        <v>97</v>
      </c>
      <c r="C582">
        <v>5</v>
      </c>
      <c r="D582">
        <v>0</v>
      </c>
      <c r="E582">
        <v>2</v>
      </c>
      <c r="F582" t="str">
        <f t="shared" si="30"/>
        <v>No</v>
      </c>
      <c r="G582" t="s">
        <v>11</v>
      </c>
      <c r="H582" s="1" t="s">
        <v>269</v>
      </c>
    </row>
    <row r="583" spans="1:8" x14ac:dyDescent="0.2">
      <c r="A583" s="3" t="s">
        <v>809</v>
      </c>
      <c r="B583">
        <v>110</v>
      </c>
      <c r="C583">
        <v>3</v>
      </c>
      <c r="D583">
        <v>0</v>
      </c>
      <c r="E583">
        <v>2</v>
      </c>
      <c r="F583" t="str">
        <f t="shared" si="30"/>
        <v>Yes</v>
      </c>
      <c r="G583" t="s">
        <v>11</v>
      </c>
      <c r="H583" s="1" t="s">
        <v>269</v>
      </c>
    </row>
    <row r="584" spans="1:8" x14ac:dyDescent="0.2">
      <c r="A584" t="s">
        <v>810</v>
      </c>
      <c r="B584">
        <v>118</v>
      </c>
      <c r="C584">
        <v>5</v>
      </c>
      <c r="D584">
        <v>0</v>
      </c>
      <c r="E584">
        <v>2</v>
      </c>
      <c r="F584" t="str">
        <f t="shared" si="30"/>
        <v>No</v>
      </c>
      <c r="G584" t="s">
        <v>11</v>
      </c>
      <c r="H584" s="1" t="s">
        <v>269</v>
      </c>
    </row>
    <row r="585" spans="1:8" x14ac:dyDescent="0.2">
      <c r="A585" t="s">
        <v>811</v>
      </c>
      <c r="B585">
        <v>130</v>
      </c>
      <c r="C585">
        <v>5</v>
      </c>
      <c r="D585">
        <v>0</v>
      </c>
      <c r="E585">
        <v>2</v>
      </c>
      <c r="F585" t="str">
        <f t="shared" si="30"/>
        <v>No</v>
      </c>
      <c r="G585" t="s">
        <v>11</v>
      </c>
      <c r="H585" s="1" t="s">
        <v>269</v>
      </c>
    </row>
    <row r="586" spans="1:8" x14ac:dyDescent="0.2">
      <c r="A586" s="3" t="s">
        <v>812</v>
      </c>
      <c r="B586">
        <v>142</v>
      </c>
      <c r="C586">
        <v>3</v>
      </c>
      <c r="D586">
        <v>0</v>
      </c>
      <c r="E586">
        <v>2</v>
      </c>
      <c r="F586" t="str">
        <f t="shared" si="30"/>
        <v>Yes</v>
      </c>
      <c r="G586" t="s">
        <v>11</v>
      </c>
      <c r="H586" s="1" t="s">
        <v>269</v>
      </c>
    </row>
    <row r="587" spans="1:8" x14ac:dyDescent="0.2">
      <c r="A587" t="s">
        <v>813</v>
      </c>
      <c r="B587">
        <v>150</v>
      </c>
      <c r="C587">
        <v>5</v>
      </c>
      <c r="D587">
        <v>0</v>
      </c>
      <c r="E587">
        <v>2</v>
      </c>
      <c r="F587" t="str">
        <f t="shared" si="30"/>
        <v>No</v>
      </c>
      <c r="G587" t="s">
        <v>11</v>
      </c>
      <c r="H587" s="1" t="s">
        <v>269</v>
      </c>
    </row>
    <row r="588" spans="1:8" x14ac:dyDescent="0.2">
      <c r="A588" t="s">
        <v>814</v>
      </c>
      <c r="B588">
        <v>164</v>
      </c>
      <c r="C588">
        <v>5</v>
      </c>
      <c r="D588">
        <v>0</v>
      </c>
      <c r="E588">
        <v>2</v>
      </c>
      <c r="F588" t="str">
        <f t="shared" si="30"/>
        <v>No</v>
      </c>
      <c r="G588" t="s">
        <v>11</v>
      </c>
      <c r="H588" s="1" t="s">
        <v>269</v>
      </c>
    </row>
    <row r="589" spans="1:8" x14ac:dyDescent="0.2">
      <c r="A589" s="3" t="s">
        <v>815</v>
      </c>
      <c r="B589">
        <v>183</v>
      </c>
      <c r="C589">
        <v>4</v>
      </c>
      <c r="D589">
        <v>0</v>
      </c>
      <c r="E589">
        <v>2</v>
      </c>
      <c r="F589" t="str">
        <f t="shared" si="30"/>
        <v>Yes</v>
      </c>
      <c r="G589" t="s">
        <v>11</v>
      </c>
      <c r="H589" s="1" t="s">
        <v>269</v>
      </c>
    </row>
    <row r="590" spans="1:8" x14ac:dyDescent="0.2">
      <c r="A590" s="3" t="s">
        <v>816</v>
      </c>
      <c r="B590">
        <v>195</v>
      </c>
      <c r="C590">
        <v>4</v>
      </c>
      <c r="D590">
        <v>0</v>
      </c>
      <c r="E590">
        <v>2</v>
      </c>
      <c r="F590" t="str">
        <f t="shared" si="30"/>
        <v>Yes</v>
      </c>
      <c r="G590" t="s">
        <v>11</v>
      </c>
      <c r="H590" s="1" t="s">
        <v>269</v>
      </c>
    </row>
    <row r="591" spans="1:8" x14ac:dyDescent="0.2">
      <c r="A591" s="3" t="s">
        <v>817</v>
      </c>
      <c r="B591">
        <v>209</v>
      </c>
      <c r="C591">
        <v>4</v>
      </c>
      <c r="D591">
        <v>0</v>
      </c>
      <c r="E591">
        <v>2</v>
      </c>
      <c r="F591" t="str">
        <f t="shared" si="30"/>
        <v>Yes</v>
      </c>
      <c r="G591" t="s">
        <v>11</v>
      </c>
      <c r="H591" s="1" t="s">
        <v>269</v>
      </c>
    </row>
    <row r="592" spans="1:8" x14ac:dyDescent="0.2">
      <c r="A592" t="s">
        <v>818</v>
      </c>
      <c r="B592">
        <v>223</v>
      </c>
      <c r="C592">
        <v>5</v>
      </c>
      <c r="D592">
        <v>0</v>
      </c>
      <c r="E592">
        <v>2</v>
      </c>
      <c r="F592" t="str">
        <f t="shared" si="30"/>
        <v>No</v>
      </c>
      <c r="G592" t="s">
        <v>11</v>
      </c>
      <c r="H592" s="1" t="s">
        <v>269</v>
      </c>
    </row>
    <row r="593" spans="1:8" x14ac:dyDescent="0.2">
      <c r="A593" s="3" t="s">
        <v>819</v>
      </c>
      <c r="B593">
        <v>239</v>
      </c>
      <c r="C593">
        <v>3</v>
      </c>
      <c r="D593">
        <v>0</v>
      </c>
      <c r="E593">
        <v>2</v>
      </c>
      <c r="F593" t="str">
        <f t="shared" si="30"/>
        <v>Yes</v>
      </c>
      <c r="G593" t="s">
        <v>11</v>
      </c>
      <c r="H593" s="1" t="s">
        <v>269</v>
      </c>
    </row>
    <row r="594" spans="1:8" x14ac:dyDescent="0.2">
      <c r="A594" s="3" t="s">
        <v>820</v>
      </c>
      <c r="B594">
        <v>249</v>
      </c>
      <c r="C594">
        <v>4</v>
      </c>
      <c r="D594">
        <v>0</v>
      </c>
      <c r="E594">
        <v>2</v>
      </c>
      <c r="F594" t="str">
        <f t="shared" si="30"/>
        <v>Yes</v>
      </c>
      <c r="G594" t="s">
        <v>11</v>
      </c>
      <c r="H594" s="1" t="s">
        <v>269</v>
      </c>
    </row>
    <row r="595" spans="1:8" x14ac:dyDescent="0.2">
      <c r="A595" s="3" t="s">
        <v>821</v>
      </c>
      <c r="B595">
        <v>261</v>
      </c>
      <c r="C595">
        <v>4</v>
      </c>
      <c r="D595">
        <v>0</v>
      </c>
      <c r="E595">
        <v>2</v>
      </c>
      <c r="F595" t="str">
        <f t="shared" si="30"/>
        <v>Yes</v>
      </c>
      <c r="G595" t="s">
        <v>11</v>
      </c>
      <c r="H595" s="1" t="s">
        <v>269</v>
      </c>
    </row>
    <row r="596" spans="1:8" x14ac:dyDescent="0.2">
      <c r="A596" t="s">
        <v>822</v>
      </c>
      <c r="B596">
        <v>273</v>
      </c>
      <c r="C596">
        <v>5</v>
      </c>
      <c r="D596">
        <v>0</v>
      </c>
      <c r="E596">
        <v>2</v>
      </c>
      <c r="F596" t="str">
        <f t="shared" si="30"/>
        <v>No</v>
      </c>
      <c r="G596" t="s">
        <v>11</v>
      </c>
      <c r="H596" s="1" t="s">
        <v>269</v>
      </c>
    </row>
    <row r="597" spans="1:8" x14ac:dyDescent="0.2">
      <c r="A597" s="3" t="s">
        <v>823</v>
      </c>
      <c r="B597">
        <v>289</v>
      </c>
      <c r="C597">
        <v>4</v>
      </c>
      <c r="D597">
        <v>0</v>
      </c>
      <c r="E597">
        <v>2</v>
      </c>
      <c r="F597" t="str">
        <f t="shared" si="30"/>
        <v>Yes</v>
      </c>
      <c r="G597" t="s">
        <v>11</v>
      </c>
      <c r="H597" s="1" t="s">
        <v>269</v>
      </c>
    </row>
    <row r="598" spans="1:8" x14ac:dyDescent="0.2">
      <c r="A598" s="3" t="s">
        <v>824</v>
      </c>
      <c r="B598">
        <v>301</v>
      </c>
      <c r="C598">
        <v>4</v>
      </c>
      <c r="D598">
        <v>0</v>
      </c>
      <c r="E598">
        <v>2</v>
      </c>
      <c r="F598" t="str">
        <f t="shared" si="30"/>
        <v>Yes</v>
      </c>
      <c r="G598" t="s">
        <v>11</v>
      </c>
      <c r="H598" s="1" t="s">
        <v>269</v>
      </c>
    </row>
    <row r="599" spans="1:8" x14ac:dyDescent="0.2">
      <c r="A599" s="3" t="s">
        <v>825</v>
      </c>
      <c r="B599">
        <v>313</v>
      </c>
      <c r="C599">
        <v>4</v>
      </c>
      <c r="D599">
        <v>0</v>
      </c>
      <c r="E599">
        <v>2</v>
      </c>
      <c r="F599" t="str">
        <f t="shared" si="30"/>
        <v>Yes</v>
      </c>
      <c r="G599" t="s">
        <v>11</v>
      </c>
      <c r="H599" s="1" t="s">
        <v>269</v>
      </c>
    </row>
    <row r="600" spans="1:8" x14ac:dyDescent="0.2">
      <c r="A600" s="3" t="s">
        <v>826</v>
      </c>
      <c r="B600">
        <v>332</v>
      </c>
      <c r="C600">
        <v>1</v>
      </c>
      <c r="D600">
        <v>0</v>
      </c>
      <c r="E600">
        <v>2</v>
      </c>
      <c r="F600" t="str">
        <f t="shared" si="30"/>
        <v>Yes</v>
      </c>
      <c r="G600" t="s">
        <v>11</v>
      </c>
      <c r="H600" s="1" t="s">
        <v>269</v>
      </c>
    </row>
    <row r="601" spans="1:8" x14ac:dyDescent="0.2">
      <c r="A601" s="3" t="s">
        <v>827</v>
      </c>
      <c r="B601">
        <v>335</v>
      </c>
      <c r="C601">
        <v>2</v>
      </c>
      <c r="D601">
        <v>0</v>
      </c>
      <c r="E601">
        <v>2</v>
      </c>
      <c r="F601" t="str">
        <f t="shared" si="30"/>
        <v>Yes</v>
      </c>
      <c r="G601" t="s">
        <v>11</v>
      </c>
      <c r="H601" s="1" t="s">
        <v>269</v>
      </c>
    </row>
    <row r="602" spans="1:8" hidden="1" x14ac:dyDescent="0.2">
      <c r="A602"/>
      <c r="G602" t="s">
        <v>6</v>
      </c>
      <c r="H602" s="1" t="s">
        <v>270</v>
      </c>
    </row>
    <row r="603" spans="1:8" x14ac:dyDescent="0.2">
      <c r="A603" s="3" t="s">
        <v>828</v>
      </c>
      <c r="B603">
        <v>64</v>
      </c>
      <c r="C603">
        <v>0</v>
      </c>
      <c r="D603">
        <v>0</v>
      </c>
      <c r="E603">
        <v>2</v>
      </c>
      <c r="F603" t="str">
        <f t="shared" ref="F603:F605" si="31">IF(OR(AND(C603&lt;5, D603&lt;5),(E603&lt;2)), "Yes", "No")</f>
        <v>Yes</v>
      </c>
      <c r="G603" t="s">
        <v>11</v>
      </c>
      <c r="H603" s="1" t="s">
        <v>271</v>
      </c>
    </row>
    <row r="604" spans="1:8" x14ac:dyDescent="0.2">
      <c r="A604" s="3" t="s">
        <v>829</v>
      </c>
      <c r="B604">
        <v>69</v>
      </c>
      <c r="C604">
        <v>0</v>
      </c>
      <c r="D604">
        <v>0</v>
      </c>
      <c r="E604">
        <v>3</v>
      </c>
      <c r="F604" t="str">
        <f t="shared" si="31"/>
        <v>Yes</v>
      </c>
      <c r="G604" t="s">
        <v>11</v>
      </c>
      <c r="H604" s="1" t="s">
        <v>271</v>
      </c>
    </row>
    <row r="605" spans="1:8" x14ac:dyDescent="0.2">
      <c r="A605" s="3" t="s">
        <v>830</v>
      </c>
      <c r="B605">
        <v>78</v>
      </c>
      <c r="C605">
        <v>1</v>
      </c>
      <c r="D605">
        <v>0</v>
      </c>
      <c r="E605">
        <v>2</v>
      </c>
      <c r="F605" t="str">
        <f t="shared" si="31"/>
        <v>Yes</v>
      </c>
      <c r="G605" t="s">
        <v>11</v>
      </c>
      <c r="H605" s="1" t="s">
        <v>271</v>
      </c>
    </row>
    <row r="606" spans="1:8" hidden="1" x14ac:dyDescent="0.2">
      <c r="A606"/>
      <c r="G606" t="s">
        <v>6</v>
      </c>
      <c r="H606" s="1" t="s">
        <v>272</v>
      </c>
    </row>
    <row r="607" spans="1:8" hidden="1" x14ac:dyDescent="0.2">
      <c r="A607"/>
      <c r="G607" t="s">
        <v>6</v>
      </c>
      <c r="H607" s="1" t="s">
        <v>273</v>
      </c>
    </row>
    <row r="608" spans="1:8" hidden="1" x14ac:dyDescent="0.2">
      <c r="A608"/>
      <c r="G608" t="s">
        <v>6</v>
      </c>
      <c r="H608" s="1" t="s">
        <v>274</v>
      </c>
    </row>
    <row r="609" spans="1:8" hidden="1" x14ac:dyDescent="0.2">
      <c r="A609"/>
      <c r="G609" t="s">
        <v>6</v>
      </c>
      <c r="H609" s="1" t="s">
        <v>275</v>
      </c>
    </row>
    <row r="610" spans="1:8" x14ac:dyDescent="0.2">
      <c r="A610" s="3" t="s">
        <v>831</v>
      </c>
      <c r="B610">
        <v>90</v>
      </c>
      <c r="C610">
        <v>2</v>
      </c>
      <c r="D610">
        <v>0</v>
      </c>
      <c r="E610">
        <v>2</v>
      </c>
      <c r="F610" t="str">
        <f>IF(OR(AND(C610&lt;5, D610&lt;5),(E610&lt;2)), "Yes", "No")</f>
        <v>Yes</v>
      </c>
      <c r="G610" t="s">
        <v>11</v>
      </c>
      <c r="H610" s="1" t="s">
        <v>276</v>
      </c>
    </row>
    <row r="611" spans="1:8" hidden="1" x14ac:dyDescent="0.2">
      <c r="A611"/>
      <c r="G611" t="s">
        <v>6</v>
      </c>
      <c r="H611" s="1" t="s">
        <v>277</v>
      </c>
    </row>
    <row r="612" spans="1:8" hidden="1" x14ac:dyDescent="0.2">
      <c r="A612"/>
      <c r="G612" t="s">
        <v>6</v>
      </c>
      <c r="H612" s="1" t="s">
        <v>278</v>
      </c>
    </row>
    <row r="613" spans="1:8" hidden="1" x14ac:dyDescent="0.2">
      <c r="A613"/>
      <c r="G613" t="s">
        <v>6</v>
      </c>
      <c r="H613" s="1" t="s">
        <v>279</v>
      </c>
    </row>
    <row r="614" spans="1:8" x14ac:dyDescent="0.2">
      <c r="A614" s="3" t="s">
        <v>832</v>
      </c>
      <c r="B614">
        <v>5</v>
      </c>
      <c r="C614">
        <v>0</v>
      </c>
      <c r="D614">
        <v>0</v>
      </c>
      <c r="E614">
        <v>1</v>
      </c>
      <c r="F614" t="str">
        <f>IF(OR(AND(C614&lt;5, D614&lt;5),(E614&lt;2)), "Yes", "No")</f>
        <v>Yes</v>
      </c>
      <c r="G614" t="s">
        <v>11</v>
      </c>
      <c r="H614" s="1" t="s">
        <v>280</v>
      </c>
    </row>
    <row r="615" spans="1:8" hidden="1" x14ac:dyDescent="0.2">
      <c r="A615"/>
      <c r="G615" t="s">
        <v>6</v>
      </c>
      <c r="H615" s="1" t="s">
        <v>280</v>
      </c>
    </row>
    <row r="616" spans="1:8" hidden="1" x14ac:dyDescent="0.2">
      <c r="A616"/>
      <c r="G616" t="s">
        <v>6</v>
      </c>
      <c r="H616" s="1" t="s">
        <v>281</v>
      </c>
    </row>
    <row r="617" spans="1:8" hidden="1" x14ac:dyDescent="0.2">
      <c r="A617"/>
      <c r="G617" t="s">
        <v>6</v>
      </c>
      <c r="H617" s="1" t="s">
        <v>282</v>
      </c>
    </row>
    <row r="618" spans="1:8" hidden="1" x14ac:dyDescent="0.2">
      <c r="A618"/>
      <c r="G618" t="s">
        <v>6</v>
      </c>
      <c r="H618" s="1" t="s">
        <v>283</v>
      </c>
    </row>
    <row r="619" spans="1:8" hidden="1" x14ac:dyDescent="0.2">
      <c r="A619"/>
      <c r="G619" t="s">
        <v>6</v>
      </c>
      <c r="H619" s="1" t="s">
        <v>284</v>
      </c>
    </row>
    <row r="620" spans="1:8" x14ac:dyDescent="0.2">
      <c r="A620" s="3" t="s">
        <v>833</v>
      </c>
      <c r="B620">
        <v>4</v>
      </c>
      <c r="C620">
        <v>0</v>
      </c>
      <c r="D620">
        <v>0</v>
      </c>
      <c r="E620">
        <v>1</v>
      </c>
      <c r="F620" t="str">
        <f t="shared" ref="F620:F621" si="32">IF(OR(AND(C620&lt;5, D620&lt;5),(E620&lt;2)), "Yes", "No")</f>
        <v>Yes</v>
      </c>
      <c r="G620" t="s">
        <v>11</v>
      </c>
      <c r="H620" s="1" t="s">
        <v>285</v>
      </c>
    </row>
    <row r="621" spans="1:8" x14ac:dyDescent="0.2">
      <c r="A621" s="3" t="s">
        <v>834</v>
      </c>
      <c r="B621">
        <v>8</v>
      </c>
      <c r="C621">
        <v>0</v>
      </c>
      <c r="D621">
        <v>0</v>
      </c>
      <c r="E621">
        <v>1</v>
      </c>
      <c r="F621" t="str">
        <f t="shared" si="32"/>
        <v>Yes</v>
      </c>
      <c r="G621" t="s">
        <v>11</v>
      </c>
      <c r="H621" s="1" t="s">
        <v>285</v>
      </c>
    </row>
    <row r="622" spans="1:8" hidden="1" x14ac:dyDescent="0.2">
      <c r="A622"/>
      <c r="G622" t="s">
        <v>6</v>
      </c>
      <c r="H622" s="1" t="s">
        <v>286</v>
      </c>
    </row>
    <row r="623" spans="1:8" x14ac:dyDescent="0.2">
      <c r="A623" s="3" t="s">
        <v>835</v>
      </c>
      <c r="B623">
        <v>7</v>
      </c>
      <c r="C623">
        <v>1</v>
      </c>
      <c r="D623">
        <v>0</v>
      </c>
      <c r="E623">
        <v>1</v>
      </c>
      <c r="F623" t="str">
        <f>IF(OR(AND(C623&lt;5, D623&lt;5),(E623&lt;2)), "Yes", "No")</f>
        <v>Yes</v>
      </c>
      <c r="G623" t="s">
        <v>11</v>
      </c>
      <c r="H623" s="1" t="s">
        <v>287</v>
      </c>
    </row>
    <row r="624" spans="1:8" hidden="1" x14ac:dyDescent="0.2">
      <c r="A624"/>
      <c r="G624" t="s">
        <v>6</v>
      </c>
      <c r="H624" s="1" t="s">
        <v>288</v>
      </c>
    </row>
    <row r="625" spans="1:8" hidden="1" x14ac:dyDescent="0.2">
      <c r="A625"/>
      <c r="G625" t="s">
        <v>6</v>
      </c>
      <c r="H625" s="1" t="s">
        <v>289</v>
      </c>
    </row>
    <row r="626" spans="1:8" hidden="1" x14ac:dyDescent="0.2">
      <c r="A626"/>
      <c r="G626" t="s">
        <v>6</v>
      </c>
      <c r="H626" s="1" t="s">
        <v>290</v>
      </c>
    </row>
    <row r="627" spans="1:8" hidden="1" x14ac:dyDescent="0.2">
      <c r="A627"/>
      <c r="G627" t="s">
        <v>6</v>
      </c>
      <c r="H627" s="1" t="s">
        <v>291</v>
      </c>
    </row>
    <row r="628" spans="1:8" hidden="1" x14ac:dyDescent="0.2">
      <c r="A628"/>
      <c r="G628" t="s">
        <v>6</v>
      </c>
      <c r="H628" s="1" t="s">
        <v>292</v>
      </c>
    </row>
    <row r="629" spans="1:8" hidden="1" x14ac:dyDescent="0.2">
      <c r="A629"/>
      <c r="G629" t="s">
        <v>6</v>
      </c>
      <c r="H629" s="1" t="s">
        <v>293</v>
      </c>
    </row>
    <row r="630" spans="1:8" hidden="1" x14ac:dyDescent="0.2">
      <c r="A630"/>
      <c r="G630" t="s">
        <v>6</v>
      </c>
      <c r="H630" s="1" t="s">
        <v>294</v>
      </c>
    </row>
    <row r="631" spans="1:8" x14ac:dyDescent="0.2">
      <c r="A631" s="3" t="s">
        <v>836</v>
      </c>
      <c r="B631">
        <v>34</v>
      </c>
      <c r="C631">
        <v>1</v>
      </c>
      <c r="D631">
        <v>0</v>
      </c>
      <c r="E631">
        <v>1</v>
      </c>
      <c r="F631" t="str">
        <f t="shared" ref="F631:F634" si="33">IF(OR(AND(C631&lt;5, D631&lt;5),(E631&lt;2)), "Yes", "No")</f>
        <v>Yes</v>
      </c>
      <c r="G631" t="s">
        <v>11</v>
      </c>
      <c r="H631" s="1" t="s">
        <v>295</v>
      </c>
    </row>
    <row r="632" spans="1:8" x14ac:dyDescent="0.2">
      <c r="A632" s="3" t="s">
        <v>837</v>
      </c>
      <c r="B632">
        <v>8</v>
      </c>
      <c r="C632">
        <v>1</v>
      </c>
      <c r="D632">
        <v>0</v>
      </c>
      <c r="E632">
        <v>1</v>
      </c>
      <c r="F632" t="str">
        <f t="shared" si="33"/>
        <v>Yes</v>
      </c>
      <c r="G632" t="s">
        <v>11</v>
      </c>
      <c r="H632" s="1" t="s">
        <v>296</v>
      </c>
    </row>
    <row r="633" spans="1:8" x14ac:dyDescent="0.2">
      <c r="A633" s="3" t="s">
        <v>838</v>
      </c>
      <c r="B633">
        <v>11</v>
      </c>
      <c r="C633">
        <v>1</v>
      </c>
      <c r="D633">
        <v>0</v>
      </c>
      <c r="E633">
        <v>1</v>
      </c>
      <c r="F633" t="str">
        <f t="shared" si="33"/>
        <v>Yes</v>
      </c>
      <c r="G633" t="s">
        <v>11</v>
      </c>
      <c r="H633" s="1" t="s">
        <v>296</v>
      </c>
    </row>
    <row r="634" spans="1:8" x14ac:dyDescent="0.2">
      <c r="A634" s="3" t="s">
        <v>839</v>
      </c>
      <c r="B634">
        <v>14</v>
      </c>
      <c r="C634">
        <v>1</v>
      </c>
      <c r="D634">
        <v>0</v>
      </c>
      <c r="E634">
        <v>1</v>
      </c>
      <c r="F634" t="str">
        <f t="shared" si="33"/>
        <v>Yes</v>
      </c>
      <c r="G634" t="s">
        <v>11</v>
      </c>
      <c r="H634" s="1" t="s">
        <v>296</v>
      </c>
    </row>
    <row r="635" spans="1:8" hidden="1" x14ac:dyDescent="0.2">
      <c r="A635"/>
      <c r="G635" t="s">
        <v>6</v>
      </c>
      <c r="H635" s="1" t="s">
        <v>297</v>
      </c>
    </row>
    <row r="636" spans="1:8" hidden="1" x14ac:dyDescent="0.2">
      <c r="A636"/>
      <c r="G636" t="s">
        <v>6</v>
      </c>
      <c r="H636" s="1" t="s">
        <v>298</v>
      </c>
    </row>
    <row r="637" spans="1:8" hidden="1" x14ac:dyDescent="0.2">
      <c r="A637"/>
      <c r="G637" t="s">
        <v>6</v>
      </c>
      <c r="H637" s="1" t="s">
        <v>299</v>
      </c>
    </row>
    <row r="638" spans="1:8" hidden="1" x14ac:dyDescent="0.2">
      <c r="A638"/>
      <c r="G638" t="s">
        <v>6</v>
      </c>
      <c r="H638" s="1" t="s">
        <v>300</v>
      </c>
    </row>
    <row r="639" spans="1:8" x14ac:dyDescent="0.2">
      <c r="A639" s="3" t="s">
        <v>840</v>
      </c>
      <c r="B639">
        <v>27</v>
      </c>
      <c r="C639">
        <v>9</v>
      </c>
      <c r="D639">
        <v>0</v>
      </c>
      <c r="E639">
        <v>1</v>
      </c>
      <c r="F639" t="str">
        <f t="shared" ref="F639:F642" si="34">IF(OR(AND(C639&lt;5, D639&lt;5),(E639&lt;2)), "Yes", "No")</f>
        <v>Yes</v>
      </c>
      <c r="G639" t="s">
        <v>11</v>
      </c>
      <c r="H639" s="1" t="s">
        <v>301</v>
      </c>
    </row>
    <row r="640" spans="1:8" x14ac:dyDescent="0.2">
      <c r="A640" s="3" t="s">
        <v>841</v>
      </c>
      <c r="B640">
        <v>4</v>
      </c>
      <c r="C640">
        <v>1</v>
      </c>
      <c r="D640">
        <v>0</v>
      </c>
      <c r="E640">
        <v>1</v>
      </c>
      <c r="F640" t="str">
        <f t="shared" si="34"/>
        <v>Yes</v>
      </c>
      <c r="G640" t="s">
        <v>11</v>
      </c>
      <c r="H640" s="1" t="s">
        <v>302</v>
      </c>
    </row>
    <row r="641" spans="1:8" x14ac:dyDescent="0.2">
      <c r="A641" s="3" t="s">
        <v>842</v>
      </c>
      <c r="B641">
        <v>8</v>
      </c>
      <c r="C641">
        <v>0</v>
      </c>
      <c r="D641">
        <v>0</v>
      </c>
      <c r="E641">
        <v>3</v>
      </c>
      <c r="F641" t="str">
        <f t="shared" si="34"/>
        <v>Yes</v>
      </c>
      <c r="G641" t="s">
        <v>11</v>
      </c>
      <c r="H641" s="1" t="s">
        <v>302</v>
      </c>
    </row>
    <row r="642" spans="1:8" x14ac:dyDescent="0.2">
      <c r="A642" s="3" t="s">
        <v>843</v>
      </c>
      <c r="B642">
        <v>20</v>
      </c>
      <c r="C642">
        <v>1</v>
      </c>
      <c r="D642">
        <v>0</v>
      </c>
      <c r="E642">
        <v>1</v>
      </c>
      <c r="F642" t="str">
        <f t="shared" si="34"/>
        <v>Yes</v>
      </c>
      <c r="G642" t="s">
        <v>11</v>
      </c>
      <c r="H642" s="1" t="s">
        <v>303</v>
      </c>
    </row>
    <row r="643" spans="1:8" hidden="1" x14ac:dyDescent="0.2">
      <c r="A643"/>
      <c r="G643" t="s">
        <v>6</v>
      </c>
      <c r="H643" s="1" t="s">
        <v>304</v>
      </c>
    </row>
    <row r="644" spans="1:8" hidden="1" x14ac:dyDescent="0.2">
      <c r="A644"/>
      <c r="G644" t="s">
        <v>6</v>
      </c>
      <c r="H644" s="1" t="s">
        <v>305</v>
      </c>
    </row>
    <row r="645" spans="1:8" hidden="1" x14ac:dyDescent="0.2">
      <c r="A645"/>
      <c r="G645" t="s">
        <v>6</v>
      </c>
      <c r="H645" s="1" t="s">
        <v>306</v>
      </c>
    </row>
    <row r="646" spans="1:8" hidden="1" x14ac:dyDescent="0.2">
      <c r="A646"/>
      <c r="G646" t="s">
        <v>6</v>
      </c>
      <c r="H646" s="1" t="s">
        <v>307</v>
      </c>
    </row>
    <row r="647" spans="1:8" x14ac:dyDescent="0.2">
      <c r="A647" s="3" t="s">
        <v>844</v>
      </c>
      <c r="B647">
        <v>34</v>
      </c>
      <c r="C647">
        <v>0</v>
      </c>
      <c r="D647">
        <v>0</v>
      </c>
      <c r="E647">
        <v>1</v>
      </c>
      <c r="F647" t="str">
        <f>IF(OR(AND(C647&lt;5, D647&lt;5),(E647&lt;2)), "Yes", "No")</f>
        <v>Yes</v>
      </c>
      <c r="G647" t="s">
        <v>11</v>
      </c>
      <c r="H647" s="1" t="s">
        <v>308</v>
      </c>
    </row>
    <row r="648" spans="1:8" hidden="1" x14ac:dyDescent="0.2">
      <c r="A648"/>
      <c r="G648" t="s">
        <v>6</v>
      </c>
      <c r="H648" s="1" t="s">
        <v>309</v>
      </c>
    </row>
    <row r="649" spans="1:8" hidden="1" x14ac:dyDescent="0.2">
      <c r="A649"/>
      <c r="G649" t="s">
        <v>6</v>
      </c>
      <c r="H649" s="1" t="s">
        <v>310</v>
      </c>
    </row>
    <row r="650" spans="1:8" hidden="1" x14ac:dyDescent="0.2">
      <c r="A650"/>
      <c r="G650" t="s">
        <v>6</v>
      </c>
      <c r="H650" s="1" t="s">
        <v>311</v>
      </c>
    </row>
    <row r="651" spans="1:8" hidden="1" x14ac:dyDescent="0.2">
      <c r="A651"/>
      <c r="G651" t="s">
        <v>6</v>
      </c>
      <c r="H651" s="1" t="s">
        <v>312</v>
      </c>
    </row>
    <row r="652" spans="1:8" hidden="1" x14ac:dyDescent="0.2">
      <c r="A652"/>
      <c r="G652" t="s">
        <v>6</v>
      </c>
      <c r="H652" s="1" t="s">
        <v>313</v>
      </c>
    </row>
    <row r="653" spans="1:8" hidden="1" x14ac:dyDescent="0.2">
      <c r="A653"/>
      <c r="G653" t="s">
        <v>6</v>
      </c>
      <c r="H653" s="1" t="s">
        <v>314</v>
      </c>
    </row>
    <row r="654" spans="1:8" hidden="1" x14ac:dyDescent="0.2">
      <c r="A654"/>
      <c r="G654" t="s">
        <v>6</v>
      </c>
      <c r="H654" s="1" t="s">
        <v>315</v>
      </c>
    </row>
    <row r="655" spans="1:8" hidden="1" x14ac:dyDescent="0.2">
      <c r="A655"/>
      <c r="G655" t="s">
        <v>6</v>
      </c>
      <c r="H655" s="1" t="s">
        <v>316</v>
      </c>
    </row>
    <row r="656" spans="1:8" x14ac:dyDescent="0.2">
      <c r="A656" s="3" t="s">
        <v>845</v>
      </c>
      <c r="B656">
        <v>12</v>
      </c>
      <c r="C656">
        <v>0</v>
      </c>
      <c r="D656">
        <v>0</v>
      </c>
      <c r="E656">
        <v>3</v>
      </c>
      <c r="F656" t="str">
        <f>IF(OR(AND(C656&lt;5, D656&lt;5),(E656&lt;2)), "Yes", "No")</f>
        <v>Yes</v>
      </c>
      <c r="G656" t="s">
        <v>11</v>
      </c>
      <c r="H656" s="1" t="s">
        <v>317</v>
      </c>
    </row>
    <row r="657" spans="1:8" hidden="1" x14ac:dyDescent="0.2">
      <c r="A657"/>
      <c r="G657" t="s">
        <v>6</v>
      </c>
      <c r="H657" s="1" t="s">
        <v>318</v>
      </c>
    </row>
    <row r="658" spans="1:8" x14ac:dyDescent="0.2">
      <c r="A658" s="3" t="s">
        <v>846</v>
      </c>
      <c r="B658">
        <v>11</v>
      </c>
      <c r="C658">
        <v>0</v>
      </c>
      <c r="D658">
        <v>0</v>
      </c>
      <c r="E658">
        <v>3</v>
      </c>
      <c r="F658" t="str">
        <f>IF(OR(AND(C658&lt;5, D658&lt;5),(E658&lt;2)), "Yes", "No")</f>
        <v>Yes</v>
      </c>
      <c r="G658" t="s">
        <v>11</v>
      </c>
      <c r="H658" s="1" t="s">
        <v>319</v>
      </c>
    </row>
    <row r="659" spans="1:8" hidden="1" x14ac:dyDescent="0.2">
      <c r="A659"/>
      <c r="G659" t="s">
        <v>6</v>
      </c>
      <c r="H659" s="1" t="s">
        <v>320</v>
      </c>
    </row>
    <row r="660" spans="1:8" hidden="1" x14ac:dyDescent="0.2">
      <c r="A660"/>
      <c r="G660" t="s">
        <v>6</v>
      </c>
      <c r="H660" s="1" t="s">
        <v>321</v>
      </c>
    </row>
    <row r="661" spans="1:8" x14ac:dyDescent="0.2">
      <c r="A661" s="3" t="s">
        <v>847</v>
      </c>
      <c r="B661">
        <v>9</v>
      </c>
      <c r="C661">
        <v>1</v>
      </c>
      <c r="D661">
        <v>0</v>
      </c>
      <c r="E661">
        <v>1</v>
      </c>
      <c r="F661" t="str">
        <f t="shared" ref="F661:F664" si="35">IF(OR(AND(C661&lt;5, D661&lt;5),(E661&lt;2)), "Yes", "No")</f>
        <v>Yes</v>
      </c>
      <c r="G661" t="s">
        <v>11</v>
      </c>
      <c r="H661" s="1" t="s">
        <v>322</v>
      </c>
    </row>
    <row r="662" spans="1:8" x14ac:dyDescent="0.2">
      <c r="A662" s="3" t="s">
        <v>848</v>
      </c>
      <c r="B662">
        <v>14</v>
      </c>
      <c r="C662">
        <v>1</v>
      </c>
      <c r="D662">
        <v>0</v>
      </c>
      <c r="E662">
        <v>1</v>
      </c>
      <c r="F662" t="str">
        <f t="shared" si="35"/>
        <v>Yes</v>
      </c>
      <c r="G662" t="s">
        <v>11</v>
      </c>
      <c r="H662" s="1" t="s">
        <v>322</v>
      </c>
    </row>
    <row r="663" spans="1:8" x14ac:dyDescent="0.2">
      <c r="A663" s="3" t="s">
        <v>849</v>
      </c>
      <c r="B663">
        <v>19</v>
      </c>
      <c r="C663">
        <v>1</v>
      </c>
      <c r="D663">
        <v>0</v>
      </c>
      <c r="E663">
        <v>1</v>
      </c>
      <c r="F663" t="str">
        <f t="shared" si="35"/>
        <v>Yes</v>
      </c>
      <c r="G663" t="s">
        <v>11</v>
      </c>
      <c r="H663" s="1" t="s">
        <v>322</v>
      </c>
    </row>
    <row r="664" spans="1:8" x14ac:dyDescent="0.2">
      <c r="A664" s="3" t="s">
        <v>850</v>
      </c>
      <c r="B664">
        <v>24</v>
      </c>
      <c r="C664">
        <v>1</v>
      </c>
      <c r="D664">
        <v>0</v>
      </c>
      <c r="E664">
        <v>1</v>
      </c>
      <c r="F664" t="str">
        <f t="shared" si="35"/>
        <v>Yes</v>
      </c>
      <c r="G664" t="s">
        <v>11</v>
      </c>
      <c r="H664" s="1" t="s">
        <v>322</v>
      </c>
    </row>
    <row r="665" spans="1:8" hidden="1" x14ac:dyDescent="0.2">
      <c r="A665"/>
      <c r="G665" t="s">
        <v>6</v>
      </c>
      <c r="H665" s="1" t="s">
        <v>323</v>
      </c>
    </row>
    <row r="666" spans="1:8" hidden="1" x14ac:dyDescent="0.2">
      <c r="A666"/>
      <c r="G666" t="s">
        <v>6</v>
      </c>
      <c r="H666" s="1" t="s">
        <v>324</v>
      </c>
    </row>
    <row r="667" spans="1:8" x14ac:dyDescent="0.2">
      <c r="A667" s="3" t="s">
        <v>851</v>
      </c>
      <c r="B667">
        <v>9</v>
      </c>
      <c r="C667">
        <v>1</v>
      </c>
      <c r="D667">
        <v>0</v>
      </c>
      <c r="E667">
        <v>1</v>
      </c>
      <c r="F667" t="str">
        <f t="shared" ref="F667:F670" si="36">IF(OR(AND(C667&lt;5, D667&lt;5),(E667&lt;2)), "Yes", "No")</f>
        <v>Yes</v>
      </c>
      <c r="G667" t="s">
        <v>11</v>
      </c>
      <c r="H667" s="1" t="s">
        <v>325</v>
      </c>
    </row>
    <row r="668" spans="1:8" x14ac:dyDescent="0.2">
      <c r="A668" s="3" t="s">
        <v>852</v>
      </c>
      <c r="B668">
        <v>12</v>
      </c>
      <c r="C668">
        <v>1</v>
      </c>
      <c r="D668">
        <v>0</v>
      </c>
      <c r="E668">
        <v>1</v>
      </c>
      <c r="F668" t="str">
        <f t="shared" si="36"/>
        <v>Yes</v>
      </c>
      <c r="G668" t="s">
        <v>11</v>
      </c>
      <c r="H668" s="1" t="s">
        <v>325</v>
      </c>
    </row>
    <row r="669" spans="1:8" x14ac:dyDescent="0.2">
      <c r="A669" s="3" t="s">
        <v>853</v>
      </c>
      <c r="B669">
        <v>15</v>
      </c>
      <c r="C669">
        <v>1</v>
      </c>
      <c r="D669">
        <v>0</v>
      </c>
      <c r="E669">
        <v>1</v>
      </c>
      <c r="F669" t="str">
        <f t="shared" si="36"/>
        <v>Yes</v>
      </c>
      <c r="G669" t="s">
        <v>11</v>
      </c>
      <c r="H669" s="1" t="s">
        <v>325</v>
      </c>
    </row>
    <row r="670" spans="1:8" x14ac:dyDescent="0.2">
      <c r="A670" s="3" t="s">
        <v>854</v>
      </c>
      <c r="B670">
        <v>6</v>
      </c>
      <c r="C670">
        <v>4</v>
      </c>
      <c r="D670">
        <v>0</v>
      </c>
      <c r="E670">
        <v>1</v>
      </c>
      <c r="F670" t="str">
        <f t="shared" si="36"/>
        <v>Yes</v>
      </c>
      <c r="G670" t="s">
        <v>11</v>
      </c>
      <c r="H670" s="1" t="s">
        <v>326</v>
      </c>
    </row>
    <row r="671" spans="1:8" hidden="1" x14ac:dyDescent="0.2">
      <c r="A671"/>
      <c r="G671" t="s">
        <v>6</v>
      </c>
      <c r="H671" s="1" t="s">
        <v>327</v>
      </c>
    </row>
    <row r="672" spans="1:8" hidden="1" x14ac:dyDescent="0.2">
      <c r="A672"/>
      <c r="G672" t="s">
        <v>6</v>
      </c>
      <c r="H672" s="1" t="s">
        <v>328</v>
      </c>
    </row>
    <row r="673" spans="1:8" hidden="1" x14ac:dyDescent="0.2">
      <c r="A673"/>
      <c r="G673" t="s">
        <v>6</v>
      </c>
      <c r="H673" s="1" t="s">
        <v>329</v>
      </c>
    </row>
    <row r="674" spans="1:8" x14ac:dyDescent="0.2">
      <c r="A674" s="3" t="s">
        <v>855</v>
      </c>
      <c r="B674">
        <v>4</v>
      </c>
      <c r="C674">
        <v>0</v>
      </c>
      <c r="D674">
        <v>0</v>
      </c>
      <c r="E674">
        <v>3</v>
      </c>
      <c r="F674" t="str">
        <f>IF(OR(AND(C674&lt;5, D674&lt;5),(E674&lt;2)), "Yes", "No")</f>
        <v>Yes</v>
      </c>
      <c r="G674" t="s">
        <v>11</v>
      </c>
      <c r="H674" s="1" t="s">
        <v>330</v>
      </c>
    </row>
    <row r="675" spans="1:8" hidden="1" x14ac:dyDescent="0.2">
      <c r="A675"/>
      <c r="G675" t="s">
        <v>6</v>
      </c>
      <c r="H675" s="1" t="s">
        <v>331</v>
      </c>
    </row>
    <row r="676" spans="1:8" hidden="1" x14ac:dyDescent="0.2">
      <c r="A676"/>
      <c r="G676" t="s">
        <v>6</v>
      </c>
      <c r="H676" s="1" t="s">
        <v>332</v>
      </c>
    </row>
    <row r="677" spans="1:8" hidden="1" x14ac:dyDescent="0.2">
      <c r="A677"/>
      <c r="G677" t="s">
        <v>6</v>
      </c>
      <c r="H677" s="1" t="s">
        <v>333</v>
      </c>
    </row>
    <row r="678" spans="1:8" hidden="1" x14ac:dyDescent="0.2">
      <c r="A678"/>
      <c r="G678" t="s">
        <v>6</v>
      </c>
      <c r="H678" s="1" t="s">
        <v>334</v>
      </c>
    </row>
    <row r="679" spans="1:8" hidden="1" x14ac:dyDescent="0.2">
      <c r="A679"/>
      <c r="G679" t="s">
        <v>6</v>
      </c>
      <c r="H679" s="1" t="s">
        <v>335</v>
      </c>
    </row>
    <row r="680" spans="1:8" hidden="1" x14ac:dyDescent="0.2">
      <c r="A680"/>
      <c r="G680" t="s">
        <v>6</v>
      </c>
      <c r="H680" s="1" t="s">
        <v>336</v>
      </c>
    </row>
    <row r="681" spans="1:8" hidden="1" x14ac:dyDescent="0.2">
      <c r="A681"/>
      <c r="G681" t="s">
        <v>6</v>
      </c>
      <c r="H681" s="1" t="s">
        <v>337</v>
      </c>
    </row>
    <row r="682" spans="1:8" hidden="1" x14ac:dyDescent="0.2">
      <c r="A682"/>
      <c r="G682" t="s">
        <v>6</v>
      </c>
      <c r="H682" s="1" t="s">
        <v>337</v>
      </c>
    </row>
    <row r="683" spans="1:8" hidden="1" x14ac:dyDescent="0.2">
      <c r="A683"/>
      <c r="G683" t="s">
        <v>6</v>
      </c>
      <c r="H683" s="1" t="s">
        <v>338</v>
      </c>
    </row>
    <row r="684" spans="1:8" hidden="1" x14ac:dyDescent="0.2">
      <c r="A684"/>
      <c r="G684" t="s">
        <v>6</v>
      </c>
      <c r="H684" s="1" t="s">
        <v>339</v>
      </c>
    </row>
    <row r="685" spans="1:8" hidden="1" x14ac:dyDescent="0.2">
      <c r="A685"/>
      <c r="G685" t="s">
        <v>6</v>
      </c>
      <c r="H685" s="1" t="s">
        <v>340</v>
      </c>
    </row>
    <row r="686" spans="1:8" hidden="1" x14ac:dyDescent="0.2">
      <c r="A686"/>
      <c r="G686" t="s">
        <v>6</v>
      </c>
      <c r="H686" s="1" t="s">
        <v>341</v>
      </c>
    </row>
    <row r="687" spans="1:8" hidden="1" x14ac:dyDescent="0.2">
      <c r="A687"/>
      <c r="G687" t="s">
        <v>6</v>
      </c>
      <c r="H687" s="1" t="s">
        <v>342</v>
      </c>
    </row>
    <row r="688" spans="1:8" x14ac:dyDescent="0.2">
      <c r="A688" s="3" t="s">
        <v>856</v>
      </c>
      <c r="B688">
        <v>38</v>
      </c>
      <c r="C688">
        <v>0</v>
      </c>
      <c r="D688">
        <v>0</v>
      </c>
      <c r="E688">
        <v>3</v>
      </c>
      <c r="F688" t="str">
        <f t="shared" ref="F688:F689" si="37">IF(OR(AND(C688&lt;5, D688&lt;5),(E688&lt;2)), "Yes", "No")</f>
        <v>Yes</v>
      </c>
      <c r="G688" t="s">
        <v>11</v>
      </c>
      <c r="H688" s="1" t="s">
        <v>343</v>
      </c>
    </row>
    <row r="689" spans="1:8" x14ac:dyDescent="0.2">
      <c r="A689" s="3" t="s">
        <v>857</v>
      </c>
      <c r="B689">
        <v>11</v>
      </c>
      <c r="C689">
        <v>0</v>
      </c>
      <c r="D689">
        <v>0</v>
      </c>
      <c r="E689">
        <v>3</v>
      </c>
      <c r="F689" t="str">
        <f t="shared" si="37"/>
        <v>Yes</v>
      </c>
      <c r="G689" t="s">
        <v>11</v>
      </c>
      <c r="H689" s="1" t="s">
        <v>344</v>
      </c>
    </row>
    <row r="690" spans="1:8" hidden="1" x14ac:dyDescent="0.2">
      <c r="A690"/>
      <c r="G690" t="s">
        <v>6</v>
      </c>
      <c r="H690" s="1" t="s">
        <v>345</v>
      </c>
    </row>
    <row r="691" spans="1:8" x14ac:dyDescent="0.2">
      <c r="A691" s="3" t="s">
        <v>858</v>
      </c>
      <c r="B691">
        <v>11</v>
      </c>
      <c r="C691">
        <v>0</v>
      </c>
      <c r="D691">
        <v>0</v>
      </c>
      <c r="E691">
        <v>3</v>
      </c>
      <c r="F691" t="str">
        <f>IF(OR(AND(C691&lt;5, D691&lt;5),(E691&lt;2)), "Yes", "No")</f>
        <v>Yes</v>
      </c>
      <c r="G691" t="s">
        <v>11</v>
      </c>
      <c r="H691" s="1" t="s">
        <v>346</v>
      </c>
    </row>
    <row r="692" spans="1:8" hidden="1" x14ac:dyDescent="0.2">
      <c r="A692"/>
      <c r="G692" t="s">
        <v>6</v>
      </c>
      <c r="H692" s="1" t="s">
        <v>347</v>
      </c>
    </row>
    <row r="693" spans="1:8" hidden="1" x14ac:dyDescent="0.2">
      <c r="A693"/>
      <c r="G693" t="s">
        <v>6</v>
      </c>
      <c r="H693" s="1" t="s">
        <v>348</v>
      </c>
    </row>
    <row r="694" spans="1:8" hidden="1" x14ac:dyDescent="0.2">
      <c r="A694"/>
      <c r="G694" t="s">
        <v>6</v>
      </c>
      <c r="H694" s="1" t="s">
        <v>349</v>
      </c>
    </row>
    <row r="695" spans="1:8" x14ac:dyDescent="0.2">
      <c r="A695" s="3" t="s">
        <v>859</v>
      </c>
      <c r="B695">
        <v>7</v>
      </c>
      <c r="C695">
        <v>1</v>
      </c>
      <c r="D695">
        <v>0</v>
      </c>
      <c r="E695">
        <v>1</v>
      </c>
      <c r="F695" t="str">
        <f>IF(OR(AND(C695&lt;5, D695&lt;5),(E695&lt;2)), "Yes", "No")</f>
        <v>Yes</v>
      </c>
      <c r="G695" t="s">
        <v>11</v>
      </c>
      <c r="H695" s="1" t="s">
        <v>350</v>
      </c>
    </row>
    <row r="696" spans="1:8" hidden="1" x14ac:dyDescent="0.2">
      <c r="A696"/>
      <c r="G696" t="s">
        <v>6</v>
      </c>
      <c r="H696" s="1" t="s">
        <v>351</v>
      </c>
    </row>
    <row r="697" spans="1:8" hidden="1" x14ac:dyDescent="0.2">
      <c r="A697"/>
      <c r="G697" t="s">
        <v>6</v>
      </c>
      <c r="H697" s="1" t="s">
        <v>352</v>
      </c>
    </row>
  </sheetData>
  <autoFilter ref="A1:H697" xr:uid="{21E7C098-7B9E-FA42-965E-E1F15430CE6F}">
    <filterColumn colId="6">
      <filters>
        <filter val="Yes"/>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A40CB-819C-E64D-9F79-A0681FC900AD}">
  <sheetPr filterMode="1"/>
  <dimension ref="A1:I507"/>
  <sheetViews>
    <sheetView zoomScale="110" zoomScaleNormal="110" workbookViewId="0">
      <selection activeCell="F511" sqref="F511"/>
    </sheetView>
  </sheetViews>
  <sheetFormatPr baseColWidth="10" defaultRowHeight="16" x14ac:dyDescent="0.2"/>
  <cols>
    <col min="1" max="2" width="27.83203125" style="3" customWidth="1"/>
    <col min="3" max="3" width="19.6640625" customWidth="1"/>
    <col min="4" max="4" width="20.33203125" customWidth="1"/>
  </cols>
  <sheetData>
    <row r="1" spans="1:6" x14ac:dyDescent="0.2">
      <c r="A1" s="3" t="s">
        <v>0</v>
      </c>
      <c r="B1" s="3" t="s">
        <v>861</v>
      </c>
      <c r="C1" t="s">
        <v>12</v>
      </c>
      <c r="D1" t="s">
        <v>860</v>
      </c>
      <c r="E1" t="s">
        <v>863</v>
      </c>
      <c r="F1" t="s">
        <v>862</v>
      </c>
    </row>
    <row r="2" spans="1:6" hidden="1" x14ac:dyDescent="0.2">
      <c r="A2" s="3" t="s">
        <v>354</v>
      </c>
      <c r="B2" s="3" t="str">
        <f>LEFT(A2, SEARCH(":",A2,1)-1)</f>
        <v>class concat_license_files()</v>
      </c>
      <c r="C2">
        <v>1</v>
      </c>
      <c r="D2" t="str">
        <f>IFERROR(MID(LEFT(A2,FIND(")",A2)-1),FIND("(",A2)+1,LEN(A2)),"")</f>
        <v/>
      </c>
      <c r="E2" t="b">
        <f>IF((IFERROR(MID(LEFT(B2,FIND(")",B2)-1),FIND("(",B2)+1,LEN(B2)),""))="",FALSE,TRUE)</f>
        <v>0</v>
      </c>
      <c r="F2" s="1" t="s">
        <v>10</v>
      </c>
    </row>
    <row r="3" spans="1:6" hidden="1" x14ac:dyDescent="0.2">
      <c r="A3" s="3" t="s">
        <v>355</v>
      </c>
      <c r="B3" s="3" t="str">
        <f t="shared" ref="B3:B66" si="0">LEFT(A3, SEARCH(":",A3,1)-1)</f>
        <v>class sdist_checked(cmdclass['sdist'])</v>
      </c>
      <c r="C3">
        <v>2</v>
      </c>
      <c r="D3" t="str">
        <f>IFERROR(MID(LEFT(A3,FIND(")",A3)-1),FIND("(",A3)+1,LEN(A3)),"")</f>
        <v>cmdclass['sdist']</v>
      </c>
      <c r="E3" t="b">
        <f>IF((IFERROR(MID(LEFT(B3,FIND(")",B3)-1),FIND("(",B3)+1,LEN(B3)),""))="",FALSE,TRUE)</f>
        <v>1</v>
      </c>
      <c r="F3" t="s">
        <v>10</v>
      </c>
    </row>
    <row r="4" spans="1:6" hidden="1" x14ac:dyDescent="0.2">
      <c r="A4" s="3" t="s">
        <v>356</v>
      </c>
      <c r="B4" s="3" t="str">
        <f t="shared" si="0"/>
        <v>class new_build_clib(build_clib)</v>
      </c>
      <c r="C4">
        <v>3</v>
      </c>
      <c r="D4" t="str">
        <f t="shared" ref="D4:D66" si="1">IFERROR(MID(LEFT(A4,FIND(")",A4)-1),FIND("(",A4)+1,LEN(A4)),"")</f>
        <v>build_clib</v>
      </c>
      <c r="E4" t="b">
        <f t="shared" ref="E4:E67" si="2">IF((IFERROR(MID(LEFT(B4,FIND(")",B4)-1),FIND("(",B4)+1,LEN(B4)),""))="",FALSE,TRUE)</f>
        <v>1</v>
      </c>
      <c r="F4" t="s">
        <v>10</v>
      </c>
    </row>
    <row r="5" spans="1:6" hidden="1" x14ac:dyDescent="0.2">
      <c r="A5" s="3" t="s">
        <v>357</v>
      </c>
      <c r="B5" s="3" t="str">
        <f t="shared" si="0"/>
        <v>class new_build_ext(build_ext)</v>
      </c>
      <c r="C5">
        <v>3</v>
      </c>
      <c r="D5" t="str">
        <f t="shared" si="1"/>
        <v>build_ext</v>
      </c>
      <c r="E5" t="b">
        <f t="shared" si="2"/>
        <v>1</v>
      </c>
      <c r="F5" t="s">
        <v>10</v>
      </c>
    </row>
    <row r="6" spans="1:6" hidden="1" x14ac:dyDescent="0.2">
      <c r="A6" s="3" t="s">
        <v>358</v>
      </c>
      <c r="B6" s="3" t="str">
        <f t="shared" si="0"/>
        <v>class VersioneerConfig</v>
      </c>
      <c r="C6">
        <v>1</v>
      </c>
      <c r="D6" t="str">
        <f t="shared" si="1"/>
        <v>in versioneer</v>
      </c>
      <c r="E6" t="b">
        <f t="shared" si="2"/>
        <v>0</v>
      </c>
      <c r="F6" t="s">
        <v>15</v>
      </c>
    </row>
    <row r="7" spans="1:6" hidden="1" x14ac:dyDescent="0.2">
      <c r="A7" s="3" t="s">
        <v>359</v>
      </c>
      <c r="B7" s="3" t="str">
        <f t="shared" si="0"/>
        <v>class NotThisMethod(Exception)</v>
      </c>
      <c r="C7">
        <v>2</v>
      </c>
      <c r="D7" t="str">
        <f t="shared" si="1"/>
        <v>Exception</v>
      </c>
      <c r="E7" t="b">
        <f t="shared" si="2"/>
        <v>1</v>
      </c>
      <c r="F7" t="s">
        <v>15</v>
      </c>
    </row>
    <row r="8" spans="1:6" hidden="1" x14ac:dyDescent="0.2">
      <c r="A8" s="3" t="s">
        <v>360</v>
      </c>
      <c r="B8" s="3" t="str">
        <f t="shared" si="0"/>
        <v>class VersioneerBadRootError(Exception)</v>
      </c>
      <c r="C8">
        <v>2</v>
      </c>
      <c r="D8" t="str">
        <f t="shared" si="1"/>
        <v>Exception</v>
      </c>
      <c r="E8" t="b">
        <f t="shared" si="2"/>
        <v>1</v>
      </c>
      <c r="F8" t="s">
        <v>15</v>
      </c>
    </row>
    <row r="9" spans="1:6" hidden="1" x14ac:dyDescent="0.2">
      <c r="A9" s="3" t="s">
        <v>361</v>
      </c>
      <c r="B9" s="3" t="str">
        <f t="shared" si="0"/>
        <v>class cmd_version(Command)</v>
      </c>
      <c r="C9">
        <v>2</v>
      </c>
      <c r="D9" t="str">
        <f t="shared" si="1"/>
        <v>Command</v>
      </c>
      <c r="E9" t="b">
        <f t="shared" si="2"/>
        <v>1</v>
      </c>
      <c r="F9" t="s">
        <v>15</v>
      </c>
    </row>
    <row r="10" spans="1:6" hidden="1" x14ac:dyDescent="0.2">
      <c r="A10" s="3" t="s">
        <v>362</v>
      </c>
      <c r="B10" s="3" t="str">
        <f t="shared" si="0"/>
        <v>class cmd_build_py(_build_py)</v>
      </c>
      <c r="C10">
        <v>2</v>
      </c>
      <c r="D10" t="str">
        <f t="shared" si="1"/>
        <v>_build_py</v>
      </c>
      <c r="E10" t="b">
        <f t="shared" si="2"/>
        <v>1</v>
      </c>
      <c r="F10" t="s">
        <v>15</v>
      </c>
    </row>
    <row r="11" spans="1:6" hidden="1" x14ac:dyDescent="0.2">
      <c r="A11" s="3" t="s">
        <v>363</v>
      </c>
      <c r="B11" s="3" t="str">
        <f t="shared" si="0"/>
        <v>class cmd_build_ext(_build_ext)</v>
      </c>
      <c r="C11">
        <v>2</v>
      </c>
      <c r="D11" t="str">
        <f t="shared" si="1"/>
        <v>_build_ext</v>
      </c>
      <c r="E11" t="b">
        <f t="shared" si="2"/>
        <v>1</v>
      </c>
      <c r="F11" t="s">
        <v>15</v>
      </c>
    </row>
    <row r="12" spans="1:6" hidden="1" x14ac:dyDescent="0.2">
      <c r="A12" s="3" t="s">
        <v>364</v>
      </c>
      <c r="B12" s="3" t="str">
        <f t="shared" si="0"/>
        <v>class cmd_build_exe(_build_exe)</v>
      </c>
      <c r="C12">
        <v>2</v>
      </c>
      <c r="D12" t="str">
        <f t="shared" si="1"/>
        <v>_build_exe</v>
      </c>
      <c r="E12" t="b">
        <f t="shared" si="2"/>
        <v>1</v>
      </c>
      <c r="F12" t="s">
        <v>15</v>
      </c>
    </row>
    <row r="13" spans="1:6" hidden="1" x14ac:dyDescent="0.2">
      <c r="A13" s="3" t="s">
        <v>365</v>
      </c>
      <c r="B13" s="3" t="str">
        <f t="shared" si="0"/>
        <v>class cmd_py2exe(_py2exe)</v>
      </c>
      <c r="C13">
        <v>2</v>
      </c>
      <c r="D13" t="str">
        <f t="shared" si="1"/>
        <v>_py2exe</v>
      </c>
      <c r="E13" t="b">
        <f t="shared" si="2"/>
        <v>1</v>
      </c>
      <c r="F13" t="s">
        <v>15</v>
      </c>
    </row>
    <row r="14" spans="1:6" hidden="1" x14ac:dyDescent="0.2">
      <c r="A14" s="3" t="s">
        <v>366</v>
      </c>
      <c r="B14" s="3" t="str">
        <f t="shared" si="0"/>
        <v>class cmd_sdist(_sdist)</v>
      </c>
      <c r="C14">
        <v>2</v>
      </c>
      <c r="D14" t="str">
        <f t="shared" si="1"/>
        <v>_sdist</v>
      </c>
      <c r="E14" t="b">
        <f t="shared" si="2"/>
        <v>1</v>
      </c>
      <c r="F14" t="s">
        <v>15</v>
      </c>
    </row>
    <row r="15" spans="1:6" hidden="1" x14ac:dyDescent="0.2">
      <c r="A15" s="3" t="s">
        <v>367</v>
      </c>
      <c r="B15" s="3" t="str">
        <f t="shared" si="0"/>
        <v>class LaplaceInplace(Benchmark)</v>
      </c>
      <c r="C15">
        <v>2</v>
      </c>
      <c r="D15" t="str">
        <f t="shared" si="1"/>
        <v>Benchmark</v>
      </c>
      <c r="E15" t="b">
        <f t="shared" si="2"/>
        <v>1</v>
      </c>
      <c r="F15" t="s">
        <v>17</v>
      </c>
    </row>
    <row r="16" spans="1:6" hidden="1" x14ac:dyDescent="0.2">
      <c r="A16" s="3" t="s">
        <v>368</v>
      </c>
      <c r="B16" s="3" t="str">
        <f t="shared" si="0"/>
        <v>class MaxesOfDots(Benchmark)</v>
      </c>
      <c r="C16">
        <v>2</v>
      </c>
      <c r="D16" t="str">
        <f t="shared" si="1"/>
        <v>Benchmark</v>
      </c>
      <c r="E16" t="b">
        <f t="shared" si="2"/>
        <v>1</v>
      </c>
      <c r="F16" t="s">
        <v>17</v>
      </c>
    </row>
    <row r="17" spans="1:6" hidden="1" x14ac:dyDescent="0.2">
      <c r="A17" t="s">
        <v>369</v>
      </c>
      <c r="B17" s="3" t="str">
        <f t="shared" si="0"/>
        <v>class ArrayCoercionSmall(Benchmark)</v>
      </c>
      <c r="C17">
        <v>2</v>
      </c>
      <c r="D17" t="str">
        <f t="shared" si="1"/>
        <v>Benchmark</v>
      </c>
      <c r="E17" t="b">
        <f t="shared" si="2"/>
        <v>1</v>
      </c>
      <c r="F17" t="s">
        <v>18</v>
      </c>
    </row>
    <row r="18" spans="1:6" hidden="1" x14ac:dyDescent="0.2">
      <c r="A18" t="s">
        <v>370</v>
      </c>
      <c r="B18" s="3" t="str">
        <f t="shared" si="0"/>
        <v>class Core(Benchmark)</v>
      </c>
      <c r="C18">
        <v>2</v>
      </c>
      <c r="D18" t="str">
        <f t="shared" si="1"/>
        <v>Benchmark</v>
      </c>
      <c r="E18" t="b">
        <f t="shared" si="2"/>
        <v>1</v>
      </c>
      <c r="F18" t="s">
        <v>19</v>
      </c>
    </row>
    <row r="19" spans="1:6" hidden="1" x14ac:dyDescent="0.2">
      <c r="A19" t="s">
        <v>371</v>
      </c>
      <c r="B19" s="3" t="str">
        <f t="shared" si="0"/>
        <v>class Temporaries(Benchmark)</v>
      </c>
      <c r="C19">
        <v>2</v>
      </c>
      <c r="D19" t="str">
        <f t="shared" si="1"/>
        <v>Benchmark</v>
      </c>
      <c r="E19" t="b">
        <f t="shared" si="2"/>
        <v>1</v>
      </c>
      <c r="F19" t="s">
        <v>19</v>
      </c>
    </row>
    <row r="20" spans="1:6" hidden="1" x14ac:dyDescent="0.2">
      <c r="A20" s="3" t="s">
        <v>372</v>
      </c>
      <c r="B20" s="3" t="str">
        <f t="shared" si="0"/>
        <v>class CorrConv(Benchmark)</v>
      </c>
      <c r="C20">
        <v>2</v>
      </c>
      <c r="D20" t="str">
        <f t="shared" si="1"/>
        <v>Benchmark</v>
      </c>
      <c r="E20" t="b">
        <f t="shared" si="2"/>
        <v>1</v>
      </c>
      <c r="F20" t="s">
        <v>19</v>
      </c>
    </row>
    <row r="21" spans="1:6" hidden="1" x14ac:dyDescent="0.2">
      <c r="A21" s="3" t="s">
        <v>373</v>
      </c>
      <c r="B21" s="3" t="str">
        <f t="shared" si="0"/>
        <v>class CountNonzero(Benchmark)</v>
      </c>
      <c r="C21">
        <v>2</v>
      </c>
      <c r="D21" t="str">
        <f t="shared" si="1"/>
        <v>Benchmark</v>
      </c>
      <c r="E21" t="b">
        <f t="shared" si="2"/>
        <v>1</v>
      </c>
      <c r="F21" t="s">
        <v>19</v>
      </c>
    </row>
    <row r="22" spans="1:6" hidden="1" x14ac:dyDescent="0.2">
      <c r="A22" t="s">
        <v>374</v>
      </c>
      <c r="B22" s="3" t="str">
        <f t="shared" si="0"/>
        <v>class PackBits(Benchmark)</v>
      </c>
      <c r="C22">
        <v>2</v>
      </c>
      <c r="D22" t="str">
        <f t="shared" si="1"/>
        <v>Benchmark</v>
      </c>
      <c r="E22" t="b">
        <f t="shared" si="2"/>
        <v>1</v>
      </c>
      <c r="F22" t="s">
        <v>19</v>
      </c>
    </row>
    <row r="23" spans="1:6" hidden="1" x14ac:dyDescent="0.2">
      <c r="A23" t="s">
        <v>375</v>
      </c>
      <c r="B23" s="3" t="str">
        <f t="shared" si="0"/>
        <v>class UnpackBits(Benchmark)</v>
      </c>
      <c r="C23">
        <v>2</v>
      </c>
      <c r="D23" t="str">
        <f t="shared" si="1"/>
        <v>Benchmark</v>
      </c>
      <c r="E23" t="b">
        <f t="shared" si="2"/>
        <v>1</v>
      </c>
      <c r="F23" t="s">
        <v>19</v>
      </c>
    </row>
    <row r="24" spans="1:6" hidden="1" x14ac:dyDescent="0.2">
      <c r="A24" s="3" t="s">
        <v>376</v>
      </c>
      <c r="B24" s="3" t="str">
        <f t="shared" si="0"/>
        <v>class Indices(Benchmark)</v>
      </c>
      <c r="C24">
        <v>2</v>
      </c>
      <c r="D24" t="str">
        <f t="shared" si="1"/>
        <v>Benchmark</v>
      </c>
      <c r="E24" t="b">
        <f t="shared" si="2"/>
        <v>1</v>
      </c>
      <c r="F24" t="s">
        <v>19</v>
      </c>
    </row>
    <row r="25" spans="1:6" hidden="1" x14ac:dyDescent="0.2">
      <c r="A25" s="3" t="s">
        <v>377</v>
      </c>
      <c r="B25" s="3" t="str">
        <f t="shared" si="0"/>
        <v>class VarComplex(Benchmark)</v>
      </c>
      <c r="C25">
        <v>2</v>
      </c>
      <c r="D25" t="str">
        <f t="shared" si="1"/>
        <v>Benchmark</v>
      </c>
      <c r="E25" t="b">
        <f t="shared" si="2"/>
        <v>1</v>
      </c>
      <c r="F25" t="s">
        <v>19</v>
      </c>
    </row>
    <row r="26" spans="1:6" hidden="1" x14ac:dyDescent="0.2">
      <c r="A26" s="3" t="s">
        <v>378</v>
      </c>
      <c r="B26" s="3" t="str">
        <f t="shared" si="0"/>
        <v>class Histogram1D(Benchmark)</v>
      </c>
      <c r="C26">
        <v>2</v>
      </c>
      <c r="D26" t="str">
        <f t="shared" si="1"/>
        <v>Benchmark</v>
      </c>
      <c r="E26" t="b">
        <f t="shared" si="2"/>
        <v>1</v>
      </c>
      <c r="F26" t="s">
        <v>20</v>
      </c>
    </row>
    <row r="27" spans="1:6" hidden="1" x14ac:dyDescent="0.2">
      <c r="A27" s="3" t="s">
        <v>379</v>
      </c>
      <c r="B27" s="3" t="str">
        <f t="shared" si="0"/>
        <v>class Histogram2D(Benchmark)</v>
      </c>
      <c r="C27">
        <v>2</v>
      </c>
      <c r="D27" t="str">
        <f t="shared" si="1"/>
        <v>Benchmark</v>
      </c>
      <c r="E27" t="b">
        <f t="shared" si="2"/>
        <v>1</v>
      </c>
      <c r="F27" t="s">
        <v>20</v>
      </c>
    </row>
    <row r="28" spans="1:6" hidden="1" x14ac:dyDescent="0.2">
      <c r="A28" s="3" t="s">
        <v>380</v>
      </c>
      <c r="B28" s="3" t="str">
        <f t="shared" si="0"/>
        <v>class Bincount(Benchmark)</v>
      </c>
      <c r="C28">
        <v>2</v>
      </c>
      <c r="D28" t="str">
        <f t="shared" si="1"/>
        <v>Benchmark</v>
      </c>
      <c r="E28" t="b">
        <f t="shared" si="2"/>
        <v>1</v>
      </c>
      <c r="F28" t="s">
        <v>20</v>
      </c>
    </row>
    <row r="29" spans="1:6" hidden="1" x14ac:dyDescent="0.2">
      <c r="A29" t="s">
        <v>381</v>
      </c>
      <c r="B29" s="3" t="str">
        <f t="shared" si="0"/>
        <v>class Median(Benchmark)</v>
      </c>
      <c r="C29">
        <v>2</v>
      </c>
      <c r="D29" t="str">
        <f t="shared" si="1"/>
        <v>Benchmark</v>
      </c>
      <c r="E29" t="b">
        <f t="shared" si="2"/>
        <v>1</v>
      </c>
      <c r="F29" t="s">
        <v>20</v>
      </c>
    </row>
    <row r="30" spans="1:6" hidden="1" x14ac:dyDescent="0.2">
      <c r="A30" s="3" t="s">
        <v>382</v>
      </c>
      <c r="B30" s="3" t="str">
        <f t="shared" si="0"/>
        <v>class Percentile(Benchmark)</v>
      </c>
      <c r="C30">
        <v>2</v>
      </c>
      <c r="D30" t="str">
        <f t="shared" si="1"/>
        <v>Benchmark</v>
      </c>
      <c r="E30" t="b">
        <f t="shared" si="2"/>
        <v>1</v>
      </c>
      <c r="F30" t="s">
        <v>20</v>
      </c>
    </row>
    <row r="31" spans="1:6" hidden="1" x14ac:dyDescent="0.2">
      <c r="A31" s="3" t="s">
        <v>383</v>
      </c>
      <c r="B31" s="3" t="str">
        <f t="shared" si="0"/>
        <v>class Select(Benchmark)</v>
      </c>
      <c r="C31">
        <v>2</v>
      </c>
      <c r="D31" t="str">
        <f t="shared" si="1"/>
        <v>Benchmark</v>
      </c>
      <c r="E31" t="b">
        <f t="shared" si="2"/>
        <v>1</v>
      </c>
      <c r="F31" t="s">
        <v>20</v>
      </c>
    </row>
    <row r="32" spans="1:6" hidden="1" x14ac:dyDescent="0.2">
      <c r="A32" s="3" t="s">
        <v>384</v>
      </c>
      <c r="B32" s="3" t="str">
        <f t="shared" si="0"/>
        <v>class SortGenerator</v>
      </c>
      <c r="C32">
        <v>1</v>
      </c>
      <c r="D32" t="str">
        <f t="shared" si="1"/>
        <v/>
      </c>
      <c r="E32" t="b">
        <f t="shared" si="2"/>
        <v>0</v>
      </c>
      <c r="F32" t="s">
        <v>20</v>
      </c>
    </row>
    <row r="33" spans="1:6" hidden="1" x14ac:dyDescent="0.2">
      <c r="A33" s="3" t="s">
        <v>385</v>
      </c>
      <c r="B33" s="3" t="str">
        <f t="shared" si="0"/>
        <v>class Sort(Benchmark)</v>
      </c>
      <c r="C33">
        <v>2</v>
      </c>
      <c r="D33" t="str">
        <f t="shared" si="1"/>
        <v>Benchmark</v>
      </c>
      <c r="E33" t="b">
        <f t="shared" si="2"/>
        <v>1</v>
      </c>
      <c r="F33" t="s">
        <v>20</v>
      </c>
    </row>
    <row r="34" spans="1:6" hidden="1" x14ac:dyDescent="0.2">
      <c r="A34" s="3" t="s">
        <v>386</v>
      </c>
      <c r="B34" s="3" t="str">
        <f t="shared" si="0"/>
        <v>class SortWorst(Benchmark)</v>
      </c>
      <c r="C34">
        <v>2</v>
      </c>
      <c r="D34" t="str">
        <f t="shared" si="1"/>
        <v>Benchmark</v>
      </c>
      <c r="E34" t="b">
        <f t="shared" si="2"/>
        <v>1</v>
      </c>
      <c r="F34" t="s">
        <v>20</v>
      </c>
    </row>
    <row r="35" spans="1:6" hidden="1" x14ac:dyDescent="0.2">
      <c r="A35" s="3" t="s">
        <v>387</v>
      </c>
      <c r="B35" s="3" t="str">
        <f t="shared" si="0"/>
        <v>class Where(Benchmark)</v>
      </c>
      <c r="C35">
        <v>2</v>
      </c>
      <c r="D35" t="str">
        <f t="shared" si="1"/>
        <v>Benchmark</v>
      </c>
      <c r="E35" t="b">
        <f t="shared" si="2"/>
        <v>1</v>
      </c>
      <c r="F35" t="s">
        <v>20</v>
      </c>
    </row>
    <row r="36" spans="1:6" hidden="1" x14ac:dyDescent="0.2">
      <c r="A36" t="s">
        <v>388</v>
      </c>
      <c r="B36" s="3" t="str">
        <f t="shared" si="0"/>
        <v>class Import(Benchmark)</v>
      </c>
      <c r="C36">
        <v>2</v>
      </c>
      <c r="D36" t="str">
        <f t="shared" si="1"/>
        <v>Benchmark</v>
      </c>
      <c r="E36" t="b">
        <f t="shared" si="2"/>
        <v>1</v>
      </c>
      <c r="F36" t="s">
        <v>21</v>
      </c>
    </row>
    <row r="37" spans="1:6" hidden="1" x14ac:dyDescent="0.2">
      <c r="A37" s="3" t="s">
        <v>390</v>
      </c>
      <c r="B37" s="3" t="str">
        <f t="shared" si="0"/>
        <v>class Indexing(Benchmark)</v>
      </c>
      <c r="C37">
        <v>2</v>
      </c>
      <c r="D37" t="str">
        <f t="shared" si="1"/>
        <v>Benchmark</v>
      </c>
      <c r="E37" t="b">
        <f t="shared" si="2"/>
        <v>1</v>
      </c>
      <c r="F37" t="s">
        <v>22</v>
      </c>
    </row>
    <row r="38" spans="1:6" hidden="1" x14ac:dyDescent="0.2">
      <c r="A38" s="3" t="s">
        <v>389</v>
      </c>
      <c r="B38" s="3" t="str">
        <f t="shared" si="0"/>
        <v>class ScalarIndexing(Benchmark)</v>
      </c>
      <c r="C38">
        <v>2</v>
      </c>
      <c r="D38" t="str">
        <f t="shared" si="1"/>
        <v>Benchmark</v>
      </c>
      <c r="E38" t="b">
        <f t="shared" si="2"/>
        <v>1</v>
      </c>
      <c r="F38" t="s">
        <v>22</v>
      </c>
    </row>
    <row r="39" spans="1:6" hidden="1" x14ac:dyDescent="0.2">
      <c r="A39" s="3" t="s">
        <v>391</v>
      </c>
      <c r="B39" s="3" t="str">
        <f t="shared" si="0"/>
        <v>class IndexingSeparate(Benchmark)</v>
      </c>
      <c r="C39">
        <v>2</v>
      </c>
      <c r="D39" t="str">
        <f t="shared" si="1"/>
        <v>Benchmark</v>
      </c>
      <c r="E39" t="b">
        <f t="shared" si="2"/>
        <v>1</v>
      </c>
      <c r="F39" t="s">
        <v>22</v>
      </c>
    </row>
    <row r="40" spans="1:6" hidden="1" x14ac:dyDescent="0.2">
      <c r="A40" t="s">
        <v>392</v>
      </c>
      <c r="B40" s="3" t="str">
        <f t="shared" si="0"/>
        <v>class IndexingStructured0D(Benchmark)</v>
      </c>
      <c r="C40">
        <v>2</v>
      </c>
      <c r="D40" t="str">
        <f t="shared" si="1"/>
        <v>Benchmark</v>
      </c>
      <c r="E40" t="b">
        <f t="shared" si="2"/>
        <v>1</v>
      </c>
      <c r="F40" t="s">
        <v>22</v>
      </c>
    </row>
    <row r="41" spans="1:6" hidden="1" x14ac:dyDescent="0.2">
      <c r="A41" t="s">
        <v>393</v>
      </c>
      <c r="B41" s="3" t="str">
        <f t="shared" si="0"/>
        <v>class Copy(Benchmark)</v>
      </c>
      <c r="C41">
        <v>2</v>
      </c>
      <c r="D41" t="str">
        <f t="shared" si="1"/>
        <v>Benchmark</v>
      </c>
      <c r="E41" t="b">
        <f t="shared" si="2"/>
        <v>1</v>
      </c>
      <c r="F41" t="s">
        <v>23</v>
      </c>
    </row>
    <row r="42" spans="1:6" hidden="1" x14ac:dyDescent="0.2">
      <c r="A42" t="s">
        <v>394</v>
      </c>
      <c r="B42" s="3" t="str">
        <f t="shared" si="0"/>
        <v>class CopyTo(Benchmark)</v>
      </c>
      <c r="C42">
        <v>2</v>
      </c>
      <c r="D42" t="str">
        <f t="shared" si="1"/>
        <v>Benchmark</v>
      </c>
      <c r="E42" t="b">
        <f t="shared" si="2"/>
        <v>1</v>
      </c>
      <c r="F42" t="s">
        <v>23</v>
      </c>
    </row>
    <row r="43" spans="1:6" hidden="1" x14ac:dyDescent="0.2">
      <c r="A43" s="3" t="s">
        <v>395</v>
      </c>
      <c r="B43" s="3" t="str">
        <f t="shared" si="0"/>
        <v>class Savez(Benchmark)</v>
      </c>
      <c r="C43">
        <v>2</v>
      </c>
      <c r="D43" t="str">
        <f t="shared" si="1"/>
        <v>Benchmark</v>
      </c>
      <c r="E43" t="b">
        <f t="shared" si="2"/>
        <v>1</v>
      </c>
      <c r="F43" t="s">
        <v>23</v>
      </c>
    </row>
    <row r="44" spans="1:6" hidden="1" x14ac:dyDescent="0.2">
      <c r="A44" s="3" t="s">
        <v>396</v>
      </c>
      <c r="B44" s="3" t="str">
        <f t="shared" si="0"/>
        <v>class LoadtxtCSVComments(Benchmark)</v>
      </c>
      <c r="C44">
        <v>2</v>
      </c>
      <c r="D44" t="str">
        <f t="shared" si="1"/>
        <v>Benchmark</v>
      </c>
      <c r="E44" t="b">
        <f t="shared" si="2"/>
        <v>1</v>
      </c>
      <c r="F44" t="s">
        <v>23</v>
      </c>
    </row>
    <row r="45" spans="1:6" hidden="1" x14ac:dyDescent="0.2">
      <c r="A45" s="3" t="s">
        <v>397</v>
      </c>
      <c r="B45" s="3" t="str">
        <f t="shared" si="0"/>
        <v>class LoadtxtCSVdtypes(Benchmark)</v>
      </c>
      <c r="C45">
        <v>2</v>
      </c>
      <c r="D45" t="str">
        <f t="shared" si="1"/>
        <v>Benchmark</v>
      </c>
      <c r="E45" t="b">
        <f t="shared" si="2"/>
        <v>1</v>
      </c>
      <c r="F45" t="s">
        <v>23</v>
      </c>
    </row>
    <row r="46" spans="1:6" hidden="1" x14ac:dyDescent="0.2">
      <c r="A46" s="3" t="s">
        <v>398</v>
      </c>
      <c r="B46" s="3" t="str">
        <f t="shared" si="0"/>
        <v>class LoadtxtCSVStructured(Benchmark)</v>
      </c>
      <c r="C46">
        <v>2</v>
      </c>
      <c r="D46" t="str">
        <f t="shared" si="1"/>
        <v>Benchmark</v>
      </c>
      <c r="E46" t="b">
        <f t="shared" si="2"/>
        <v>1</v>
      </c>
      <c r="F46" t="s">
        <v>23</v>
      </c>
    </row>
    <row r="47" spans="1:6" hidden="1" x14ac:dyDescent="0.2">
      <c r="A47" s="3" t="s">
        <v>399</v>
      </c>
      <c r="B47" s="3" t="str">
        <f t="shared" si="0"/>
        <v>class LoadtxtCSVSkipRows(Benchmark)</v>
      </c>
      <c r="C47">
        <v>2</v>
      </c>
      <c r="D47" t="str">
        <f t="shared" si="1"/>
        <v>Benchmark</v>
      </c>
      <c r="E47" t="b">
        <f t="shared" si="2"/>
        <v>1</v>
      </c>
      <c r="F47" t="s">
        <v>23</v>
      </c>
    </row>
    <row r="48" spans="1:6" hidden="1" x14ac:dyDescent="0.2">
      <c r="A48" s="3" t="s">
        <v>400</v>
      </c>
      <c r="B48" s="3" t="str">
        <f t="shared" si="0"/>
        <v>class LoadtxtReadUint64Integers(Benchmark)</v>
      </c>
      <c r="C48">
        <v>2</v>
      </c>
      <c r="D48" t="str">
        <f t="shared" si="1"/>
        <v>Benchmark</v>
      </c>
      <c r="E48" t="b">
        <f t="shared" si="2"/>
        <v>1</v>
      </c>
      <c r="F48" t="s">
        <v>23</v>
      </c>
    </row>
    <row r="49" spans="1:6" hidden="1" x14ac:dyDescent="0.2">
      <c r="A49" s="3" t="s">
        <v>401</v>
      </c>
      <c r="B49" s="3" t="str">
        <f t="shared" si="0"/>
        <v>class LoadtxtUseColsCSV(Benchmark)</v>
      </c>
      <c r="C49">
        <v>2</v>
      </c>
      <c r="D49" t="str">
        <f t="shared" si="1"/>
        <v>Benchmark</v>
      </c>
      <c r="E49" t="b">
        <f t="shared" si="2"/>
        <v>1</v>
      </c>
      <c r="F49" t="s">
        <v>23</v>
      </c>
    </row>
    <row r="50" spans="1:6" hidden="1" x14ac:dyDescent="0.2">
      <c r="A50" s="3" t="s">
        <v>402</v>
      </c>
      <c r="B50" s="3" t="str">
        <f t="shared" si="0"/>
        <v>class LoadtxtCSVDateTime(Benchmark)</v>
      </c>
      <c r="C50">
        <v>2</v>
      </c>
      <c r="D50" t="str">
        <f t="shared" si="1"/>
        <v>Benchmark</v>
      </c>
      <c r="E50" t="b">
        <f t="shared" si="2"/>
        <v>1</v>
      </c>
      <c r="F50" t="s">
        <v>23</v>
      </c>
    </row>
    <row r="51" spans="1:6" hidden="1" x14ac:dyDescent="0.2">
      <c r="A51" s="3" t="s">
        <v>403</v>
      </c>
      <c r="B51" s="3" t="str">
        <f t="shared" si="0"/>
        <v>class Take(Benchmark)</v>
      </c>
      <c r="C51">
        <v>2</v>
      </c>
      <c r="D51" t="str">
        <f t="shared" si="1"/>
        <v>Benchmark</v>
      </c>
      <c r="E51" t="b">
        <f t="shared" si="2"/>
        <v>1</v>
      </c>
      <c r="F51" t="s">
        <v>24</v>
      </c>
    </row>
    <row r="52" spans="1:6" hidden="1" x14ac:dyDescent="0.2">
      <c r="A52" s="3" t="s">
        <v>404</v>
      </c>
      <c r="B52" s="3" t="str">
        <f t="shared" si="0"/>
        <v>class PutMask(Benchmark)</v>
      </c>
      <c r="C52">
        <v>2</v>
      </c>
      <c r="D52" t="str">
        <f t="shared" si="1"/>
        <v>Benchmark</v>
      </c>
      <c r="E52" t="b">
        <f t="shared" si="2"/>
        <v>1</v>
      </c>
      <c r="F52" t="s">
        <v>24</v>
      </c>
    </row>
    <row r="53" spans="1:6" hidden="1" x14ac:dyDescent="0.2">
      <c r="A53" s="3" t="s">
        <v>405</v>
      </c>
      <c r="B53" s="3" t="str">
        <f t="shared" si="0"/>
        <v>class Pad(Benchmark)</v>
      </c>
      <c r="C53">
        <v>2</v>
      </c>
      <c r="D53" t="str">
        <f t="shared" si="1"/>
        <v>Benchmark</v>
      </c>
      <c r="E53" t="b">
        <f t="shared" si="2"/>
        <v>1</v>
      </c>
      <c r="F53" t="s">
        <v>25</v>
      </c>
    </row>
    <row r="54" spans="1:6" hidden="1" x14ac:dyDescent="0.2">
      <c r="A54" t="s">
        <v>406</v>
      </c>
      <c r="B54" s="3" t="str">
        <f t="shared" si="0"/>
        <v>class Nan(Benchmark)</v>
      </c>
      <c r="C54">
        <v>2</v>
      </c>
      <c r="D54" t="str">
        <f t="shared" si="1"/>
        <v>Benchmark</v>
      </c>
      <c r="E54" t="b">
        <f t="shared" si="2"/>
        <v>1</v>
      </c>
      <c r="F54" t="s">
        <v>25</v>
      </c>
    </row>
    <row r="55" spans="1:6" hidden="1" x14ac:dyDescent="0.2">
      <c r="A55" t="s">
        <v>407</v>
      </c>
      <c r="B55" s="3" t="str">
        <f t="shared" si="0"/>
        <v>class Unique(Benchmark)</v>
      </c>
      <c r="C55">
        <v>2</v>
      </c>
      <c r="D55" t="str">
        <f t="shared" si="1"/>
        <v>Benchmark</v>
      </c>
      <c r="E55" t="b">
        <f t="shared" si="2"/>
        <v>1</v>
      </c>
      <c r="F55" t="s">
        <v>25</v>
      </c>
    </row>
    <row r="56" spans="1:6" hidden="1" x14ac:dyDescent="0.2">
      <c r="A56" t="s">
        <v>408</v>
      </c>
      <c r="B56" s="3" t="str">
        <f t="shared" si="0"/>
        <v>class Eindot(Benchmark)</v>
      </c>
      <c r="C56">
        <v>2</v>
      </c>
      <c r="D56" t="str">
        <f t="shared" si="1"/>
        <v>Benchmark</v>
      </c>
      <c r="E56" t="b">
        <f t="shared" si="2"/>
        <v>1</v>
      </c>
      <c r="F56" t="s">
        <v>26</v>
      </c>
    </row>
    <row r="57" spans="1:6" hidden="1" x14ac:dyDescent="0.2">
      <c r="A57" s="3" t="s">
        <v>409</v>
      </c>
      <c r="B57" s="3" t="str">
        <f t="shared" si="0"/>
        <v>class Linalg(Benchmark)</v>
      </c>
      <c r="C57">
        <v>2</v>
      </c>
      <c r="D57" t="str">
        <f t="shared" si="1"/>
        <v>Benchmark</v>
      </c>
      <c r="E57" t="b">
        <f t="shared" si="2"/>
        <v>1</v>
      </c>
      <c r="F57" t="s">
        <v>26</v>
      </c>
    </row>
    <row r="58" spans="1:6" hidden="1" x14ac:dyDescent="0.2">
      <c r="A58" s="3" t="s">
        <v>410</v>
      </c>
      <c r="B58" s="3" t="str">
        <f t="shared" si="0"/>
        <v>class Lstsq(Benchmark)</v>
      </c>
      <c r="C58">
        <v>2</v>
      </c>
      <c r="D58" t="str">
        <f t="shared" si="1"/>
        <v>Benchmark</v>
      </c>
      <c r="E58" t="b">
        <f t="shared" si="2"/>
        <v>1</v>
      </c>
      <c r="F58" t="s">
        <v>26</v>
      </c>
    </row>
    <row r="59" spans="1:6" hidden="1" x14ac:dyDescent="0.2">
      <c r="A59" t="s">
        <v>411</v>
      </c>
      <c r="B59" s="3" t="str">
        <f t="shared" si="0"/>
        <v>class Einsum(Benchmark)</v>
      </c>
      <c r="C59">
        <v>2</v>
      </c>
      <c r="D59" t="str">
        <f t="shared" si="1"/>
        <v>Benchmark</v>
      </c>
      <c r="E59" t="b">
        <f t="shared" si="2"/>
        <v>1</v>
      </c>
      <c r="F59" t="s">
        <v>26</v>
      </c>
    </row>
    <row r="60" spans="1:6" hidden="1" x14ac:dyDescent="0.2">
      <c r="A60" s="3" t="s">
        <v>412</v>
      </c>
      <c r="B60" s="3" t="str">
        <f t="shared" si="0"/>
        <v>class MA(Benchmark)</v>
      </c>
      <c r="C60">
        <v>2</v>
      </c>
      <c r="D60" t="str">
        <f t="shared" si="1"/>
        <v>Benchmark</v>
      </c>
      <c r="E60" t="b">
        <f t="shared" si="2"/>
        <v>1</v>
      </c>
      <c r="F60" t="s">
        <v>27</v>
      </c>
    </row>
    <row r="61" spans="1:6" hidden="1" x14ac:dyDescent="0.2">
      <c r="A61" s="3" t="s">
        <v>413</v>
      </c>
      <c r="B61" s="3" t="str">
        <f t="shared" si="0"/>
        <v>class Indexing(Benchmark)</v>
      </c>
      <c r="C61">
        <v>2</v>
      </c>
      <c r="D61" t="str">
        <f t="shared" si="1"/>
        <v>Benchmark</v>
      </c>
      <c r="E61" t="b">
        <f t="shared" si="2"/>
        <v>1</v>
      </c>
      <c r="F61" t="s">
        <v>27</v>
      </c>
    </row>
    <row r="62" spans="1:6" hidden="1" x14ac:dyDescent="0.2">
      <c r="A62" t="s">
        <v>414</v>
      </c>
      <c r="B62" s="3" t="str">
        <f t="shared" si="0"/>
        <v>class UFunc(Benchmark)</v>
      </c>
      <c r="C62">
        <v>2</v>
      </c>
      <c r="D62" t="str">
        <f t="shared" si="1"/>
        <v>Benchmark</v>
      </c>
      <c r="E62" t="b">
        <f t="shared" si="2"/>
        <v>1</v>
      </c>
      <c r="F62" t="s">
        <v>27</v>
      </c>
    </row>
    <row r="63" spans="1:6" hidden="1" x14ac:dyDescent="0.2">
      <c r="A63" s="3" t="s">
        <v>415</v>
      </c>
      <c r="B63" s="3" t="str">
        <f t="shared" si="0"/>
        <v>class Concatenate(Benchmark)</v>
      </c>
      <c r="C63">
        <v>2</v>
      </c>
      <c r="D63" t="str">
        <f t="shared" si="1"/>
        <v>Benchmark</v>
      </c>
      <c r="E63" t="b">
        <f t="shared" si="2"/>
        <v>1</v>
      </c>
      <c r="F63" t="s">
        <v>27</v>
      </c>
    </row>
    <row r="64" spans="1:6" hidden="1" x14ac:dyDescent="0.2">
      <c r="A64" s="3" t="s">
        <v>416</v>
      </c>
      <c r="B64" s="3" t="str">
        <f t="shared" si="0"/>
        <v>class DuckArray</v>
      </c>
      <c r="C64">
        <v>1</v>
      </c>
      <c r="D64" t="str">
        <f t="shared" si="1"/>
        <v/>
      </c>
      <c r="E64" t="b">
        <f t="shared" si="2"/>
        <v>0</v>
      </c>
      <c r="F64" t="s">
        <v>28</v>
      </c>
    </row>
    <row r="65" spans="1:6" hidden="1" x14ac:dyDescent="0.2">
      <c r="A65" t="s">
        <v>417</v>
      </c>
      <c r="B65" s="3" t="str">
        <f t="shared" si="0"/>
        <v>class ArrayFunction(Benchmark)</v>
      </c>
      <c r="C65">
        <v>2</v>
      </c>
      <c r="D65" t="str">
        <f t="shared" si="1"/>
        <v>Benchmark</v>
      </c>
      <c r="E65" t="b">
        <f t="shared" si="2"/>
        <v>1</v>
      </c>
      <c r="F65" t="s">
        <v>28</v>
      </c>
    </row>
    <row r="66" spans="1:6" hidden="1" x14ac:dyDescent="0.2">
      <c r="A66" s="3" t="s">
        <v>418</v>
      </c>
      <c r="B66" s="3" t="str">
        <f t="shared" si="0"/>
        <v>class Random(Benchmark)</v>
      </c>
      <c r="C66">
        <v>2</v>
      </c>
      <c r="D66" t="str">
        <f t="shared" si="1"/>
        <v>Benchmark</v>
      </c>
      <c r="E66" t="b">
        <f t="shared" si="2"/>
        <v>1</v>
      </c>
      <c r="F66" t="s">
        <v>29</v>
      </c>
    </row>
    <row r="67" spans="1:6" hidden="1" x14ac:dyDescent="0.2">
      <c r="A67" s="3" t="s">
        <v>419</v>
      </c>
      <c r="B67" s="3" t="str">
        <f t="shared" ref="B67:B130" si="3">LEFT(A67, SEARCH(":",A67,1)-1)</f>
        <v>class Shuffle(Benchmark)</v>
      </c>
      <c r="C67">
        <v>2</v>
      </c>
      <c r="D67" t="str">
        <f t="shared" ref="D67:D130" si="4">IFERROR(MID(LEFT(A67,FIND(")",A67)-1),FIND("(",A67)+1,LEN(A67)),"")</f>
        <v>Benchmark</v>
      </c>
      <c r="E67" t="b">
        <f t="shared" si="2"/>
        <v>1</v>
      </c>
      <c r="F67" t="s">
        <v>29</v>
      </c>
    </row>
    <row r="68" spans="1:6" hidden="1" x14ac:dyDescent="0.2">
      <c r="A68" s="3" t="s">
        <v>420</v>
      </c>
      <c r="B68" s="3" t="str">
        <f t="shared" si="3"/>
        <v>class Randint(Benchmark)</v>
      </c>
      <c r="C68">
        <v>2</v>
      </c>
      <c r="D68" t="str">
        <f t="shared" si="4"/>
        <v>Benchmark</v>
      </c>
      <c r="E68" t="b">
        <f t="shared" ref="E68:E131" si="5">IF((IFERROR(MID(LEFT(B68,FIND(")",B68)-1),FIND("(",B68)+1,LEN(B68)),""))="",FALSE,TRUE)</f>
        <v>1</v>
      </c>
      <c r="F68" t="s">
        <v>29</v>
      </c>
    </row>
    <row r="69" spans="1:6" hidden="1" x14ac:dyDescent="0.2">
      <c r="A69" s="3" t="s">
        <v>421</v>
      </c>
      <c r="B69" s="3" t="str">
        <f t="shared" si="3"/>
        <v>class Randint_dtype(Benchmark)</v>
      </c>
      <c r="C69">
        <v>2</v>
      </c>
      <c r="D69" t="str">
        <f t="shared" si="4"/>
        <v>Benchmark</v>
      </c>
      <c r="E69" t="b">
        <f t="shared" si="5"/>
        <v>1</v>
      </c>
      <c r="F69" t="s">
        <v>29</v>
      </c>
    </row>
    <row r="70" spans="1:6" hidden="1" x14ac:dyDescent="0.2">
      <c r="A70" s="3" t="s">
        <v>422</v>
      </c>
      <c r="B70" s="3" t="str">
        <f t="shared" si="3"/>
        <v>class Permutation(Benchmark)</v>
      </c>
      <c r="C70">
        <v>2</v>
      </c>
      <c r="D70" t="str">
        <f t="shared" si="4"/>
        <v>Benchmark</v>
      </c>
      <c r="E70" t="b">
        <f t="shared" si="5"/>
        <v>1</v>
      </c>
      <c r="F70" t="s">
        <v>29</v>
      </c>
    </row>
    <row r="71" spans="1:6" hidden="1" x14ac:dyDescent="0.2">
      <c r="A71" t="s">
        <v>423</v>
      </c>
      <c r="B71" s="3" t="str">
        <f t="shared" si="3"/>
        <v>class RNG(Benchmark)</v>
      </c>
      <c r="C71">
        <v>2</v>
      </c>
      <c r="D71" t="str">
        <f t="shared" si="4"/>
        <v>Benchmark</v>
      </c>
      <c r="E71" t="b">
        <f t="shared" si="5"/>
        <v>1</v>
      </c>
      <c r="F71" t="s">
        <v>29</v>
      </c>
    </row>
    <row r="72" spans="1:6" hidden="1" x14ac:dyDescent="0.2">
      <c r="A72" s="3" t="s">
        <v>424</v>
      </c>
      <c r="B72" s="3" t="str">
        <f t="shared" si="3"/>
        <v>class Bounded(Benchmark)</v>
      </c>
      <c r="C72">
        <v>2</v>
      </c>
      <c r="D72" t="str">
        <f t="shared" si="4"/>
        <v>Benchmark</v>
      </c>
      <c r="E72" t="b">
        <f t="shared" si="5"/>
        <v>1</v>
      </c>
      <c r="F72" t="s">
        <v>29</v>
      </c>
    </row>
    <row r="73" spans="1:6" hidden="1" x14ac:dyDescent="0.2">
      <c r="A73" s="3" t="s">
        <v>425</v>
      </c>
      <c r="B73" s="3" t="str">
        <f t="shared" si="3"/>
        <v>class Choice(Benchmark)</v>
      </c>
      <c r="C73">
        <v>2</v>
      </c>
      <c r="D73" t="str">
        <f t="shared" si="4"/>
        <v>Benchmark</v>
      </c>
      <c r="E73" t="b">
        <f t="shared" si="5"/>
        <v>1</v>
      </c>
      <c r="F73" t="s">
        <v>29</v>
      </c>
    </row>
    <row r="74" spans="1:6" hidden="1" x14ac:dyDescent="0.2">
      <c r="A74" t="s">
        <v>426</v>
      </c>
      <c r="B74" s="3" t="str">
        <f t="shared" si="3"/>
        <v>class Records(Benchmark)</v>
      </c>
      <c r="C74">
        <v>2</v>
      </c>
      <c r="D74" t="str">
        <f t="shared" si="4"/>
        <v>Benchmark</v>
      </c>
      <c r="E74" t="b">
        <f t="shared" si="5"/>
        <v>1</v>
      </c>
      <c r="F74" t="s">
        <v>30</v>
      </c>
    </row>
    <row r="75" spans="1:6" hidden="1" x14ac:dyDescent="0.2">
      <c r="A75" s="3" t="s">
        <v>427</v>
      </c>
      <c r="B75" s="3" t="str">
        <f t="shared" si="3"/>
        <v>class AddReduce(Benchmark)</v>
      </c>
      <c r="C75">
        <v>2</v>
      </c>
      <c r="D75" t="str">
        <f t="shared" si="4"/>
        <v>Benchmark</v>
      </c>
      <c r="E75" t="b">
        <f t="shared" si="5"/>
        <v>1</v>
      </c>
      <c r="F75" t="s">
        <v>31</v>
      </c>
    </row>
    <row r="76" spans="1:6" hidden="1" x14ac:dyDescent="0.2">
      <c r="A76" s="3" t="s">
        <v>428</v>
      </c>
      <c r="B76" s="3" t="str">
        <f t="shared" si="3"/>
        <v>class AddReduceSeparate(Benchmark)</v>
      </c>
      <c r="C76">
        <v>2</v>
      </c>
      <c r="D76" t="str">
        <f t="shared" si="4"/>
        <v>Benchmark</v>
      </c>
      <c r="E76" t="b">
        <f t="shared" si="5"/>
        <v>1</v>
      </c>
      <c r="F76" t="s">
        <v>31</v>
      </c>
    </row>
    <row r="77" spans="1:6" hidden="1" x14ac:dyDescent="0.2">
      <c r="A77" t="s">
        <v>429</v>
      </c>
      <c r="B77" s="3" t="str">
        <f t="shared" si="3"/>
        <v>class AnyAll(Benchmark)</v>
      </c>
      <c r="C77">
        <v>2</v>
      </c>
      <c r="D77" t="str">
        <f t="shared" si="4"/>
        <v>Benchmark</v>
      </c>
      <c r="E77" t="b">
        <f t="shared" si="5"/>
        <v>1</v>
      </c>
      <c r="F77" t="s">
        <v>31</v>
      </c>
    </row>
    <row r="78" spans="1:6" hidden="1" x14ac:dyDescent="0.2">
      <c r="A78" s="3" t="s">
        <v>430</v>
      </c>
      <c r="B78" s="3" t="str">
        <f t="shared" si="3"/>
        <v>class MinMax(Benchmark)</v>
      </c>
      <c r="C78">
        <v>2</v>
      </c>
      <c r="D78" t="str">
        <f t="shared" si="4"/>
        <v>Benchmark</v>
      </c>
      <c r="E78" t="b">
        <f t="shared" si="5"/>
        <v>1</v>
      </c>
      <c r="F78" t="s">
        <v>31</v>
      </c>
    </row>
    <row r="79" spans="1:6" hidden="1" x14ac:dyDescent="0.2">
      <c r="A79" s="3" t="s">
        <v>431</v>
      </c>
      <c r="B79" s="3" t="str">
        <f t="shared" si="3"/>
        <v>class ArgMax(Benchmark)</v>
      </c>
      <c r="C79">
        <v>2</v>
      </c>
      <c r="D79" t="str">
        <f t="shared" si="4"/>
        <v>Benchmark</v>
      </c>
      <c r="E79" t="b">
        <f t="shared" si="5"/>
        <v>1</v>
      </c>
      <c r="F79" t="s">
        <v>31</v>
      </c>
    </row>
    <row r="80" spans="1:6" hidden="1" x14ac:dyDescent="0.2">
      <c r="A80" s="3" t="s">
        <v>432</v>
      </c>
      <c r="B80" s="3" t="str">
        <f t="shared" si="3"/>
        <v>class SmallReduction(Benchmark)</v>
      </c>
      <c r="C80">
        <v>2</v>
      </c>
      <c r="D80" t="str">
        <f t="shared" si="4"/>
        <v>Benchmark</v>
      </c>
      <c r="E80" t="b">
        <f t="shared" si="5"/>
        <v>1</v>
      </c>
      <c r="F80" t="s">
        <v>31</v>
      </c>
    </row>
    <row r="81" spans="1:6" hidden="1" x14ac:dyDescent="0.2">
      <c r="A81" t="s">
        <v>433</v>
      </c>
      <c r="B81" s="3" t="str">
        <f t="shared" si="3"/>
        <v>class ScalarMath(Benchmark)</v>
      </c>
      <c r="C81">
        <v>2</v>
      </c>
      <c r="D81" t="str">
        <f t="shared" si="4"/>
        <v>Benchmark</v>
      </c>
      <c r="E81" t="b">
        <f t="shared" si="5"/>
        <v>1</v>
      </c>
      <c r="F81" t="s">
        <v>32</v>
      </c>
    </row>
    <row r="82" spans="1:6" hidden="1" x14ac:dyDescent="0.2">
      <c r="A82" t="s">
        <v>434</v>
      </c>
      <c r="B82" s="3" t="str">
        <f t="shared" si="3"/>
        <v>class Block(Benchmark)</v>
      </c>
      <c r="C82">
        <v>2</v>
      </c>
      <c r="D82" t="str">
        <f t="shared" si="4"/>
        <v>Benchmark</v>
      </c>
      <c r="E82" t="b">
        <f t="shared" si="5"/>
        <v>1</v>
      </c>
      <c r="F82" t="s">
        <v>33</v>
      </c>
    </row>
    <row r="83" spans="1:6" hidden="1" x14ac:dyDescent="0.2">
      <c r="A83" s="3" t="s">
        <v>435</v>
      </c>
      <c r="B83" s="3" t="str">
        <f t="shared" si="3"/>
        <v>class Block2D(Benchmark)</v>
      </c>
      <c r="C83">
        <v>2</v>
      </c>
      <c r="D83" t="str">
        <f t="shared" si="4"/>
        <v>Benchmark</v>
      </c>
      <c r="E83" t="b">
        <f t="shared" si="5"/>
        <v>1</v>
      </c>
      <c r="F83" t="s">
        <v>33</v>
      </c>
    </row>
    <row r="84" spans="1:6" hidden="1" x14ac:dyDescent="0.2">
      <c r="A84" t="s">
        <v>436</v>
      </c>
      <c r="B84" s="3" t="str">
        <f t="shared" si="3"/>
        <v>class Block3D(Benchmark)</v>
      </c>
      <c r="C84">
        <v>2</v>
      </c>
      <c r="D84" t="str">
        <f t="shared" si="4"/>
        <v>Benchmark</v>
      </c>
      <c r="E84" t="b">
        <f t="shared" si="5"/>
        <v>1</v>
      </c>
      <c r="F84" t="s">
        <v>33</v>
      </c>
    </row>
    <row r="85" spans="1:6" hidden="1" x14ac:dyDescent="0.2">
      <c r="A85" s="3" t="s">
        <v>437</v>
      </c>
      <c r="B85" s="3" t="str">
        <f t="shared" si="3"/>
        <v>class TrimZeros(Benchmark)</v>
      </c>
      <c r="C85">
        <v>2</v>
      </c>
      <c r="D85" t="str">
        <f t="shared" si="4"/>
        <v>Benchmark</v>
      </c>
      <c r="E85" t="b">
        <f t="shared" si="5"/>
        <v>1</v>
      </c>
      <c r="F85" t="s">
        <v>34</v>
      </c>
    </row>
    <row r="86" spans="1:6" hidden="1" x14ac:dyDescent="0.2">
      <c r="A86" s="3" t="s">
        <v>438</v>
      </c>
      <c r="B86" s="3" t="str">
        <f t="shared" si="3"/>
        <v>class Unary(Benchmark)</v>
      </c>
      <c r="C86">
        <v>2</v>
      </c>
      <c r="D86" t="str">
        <f t="shared" si="4"/>
        <v>Benchmark</v>
      </c>
      <c r="E86" t="b">
        <f t="shared" si="5"/>
        <v>1</v>
      </c>
      <c r="F86" t="s">
        <v>35</v>
      </c>
    </row>
    <row r="87" spans="1:6" hidden="1" x14ac:dyDescent="0.2">
      <c r="A87" s="3" t="s">
        <v>439</v>
      </c>
      <c r="B87" s="3" t="str">
        <f t="shared" si="3"/>
        <v>class AVX_UFunc_log(Benchmark)</v>
      </c>
      <c r="C87">
        <v>2</v>
      </c>
      <c r="D87" t="str">
        <f t="shared" si="4"/>
        <v>Benchmark</v>
      </c>
      <c r="E87" t="b">
        <f t="shared" si="5"/>
        <v>1</v>
      </c>
      <c r="F87" t="s">
        <v>35</v>
      </c>
    </row>
    <row r="88" spans="1:6" hidden="1" x14ac:dyDescent="0.2">
      <c r="A88" s="3" t="s">
        <v>440</v>
      </c>
      <c r="B88" s="3" t="str">
        <f t="shared" si="3"/>
        <v>class AVX_BFunc(Benchmark)</v>
      </c>
      <c r="C88">
        <v>2</v>
      </c>
      <c r="D88" t="str">
        <f t="shared" si="4"/>
        <v>Benchmark</v>
      </c>
      <c r="E88" t="b">
        <f t="shared" si="5"/>
        <v>1</v>
      </c>
      <c r="F88" t="s">
        <v>35</v>
      </c>
    </row>
    <row r="89" spans="1:6" hidden="1" x14ac:dyDescent="0.2">
      <c r="A89" s="3" t="s">
        <v>441</v>
      </c>
      <c r="B89" s="3" t="str">
        <f t="shared" si="3"/>
        <v>class AVX_ldexp(Benchmark)</v>
      </c>
      <c r="C89">
        <v>2</v>
      </c>
      <c r="D89" t="str">
        <f t="shared" si="4"/>
        <v>Benchmark</v>
      </c>
      <c r="E89" t="b">
        <f t="shared" si="5"/>
        <v>1</v>
      </c>
      <c r="F89" t="s">
        <v>35</v>
      </c>
    </row>
    <row r="90" spans="1:6" hidden="1" x14ac:dyDescent="0.2">
      <c r="A90" s="3" t="s">
        <v>442</v>
      </c>
      <c r="B90" s="3" t="str">
        <f t="shared" si="3"/>
        <v>class AVX_cmplx_arithmetic(Benchmark)</v>
      </c>
      <c r="C90">
        <v>2</v>
      </c>
      <c r="D90" t="str">
        <f t="shared" si="4"/>
        <v>Benchmark</v>
      </c>
      <c r="E90" t="b">
        <f t="shared" si="5"/>
        <v>1</v>
      </c>
      <c r="F90" t="s">
        <v>35</v>
      </c>
    </row>
    <row r="91" spans="1:6" hidden="1" x14ac:dyDescent="0.2">
      <c r="A91" s="3" t="s">
        <v>443</v>
      </c>
      <c r="B91" s="3" t="str">
        <f t="shared" si="3"/>
        <v>class AVX_cmplx_funcs(Benchmark)</v>
      </c>
      <c r="C91">
        <v>2</v>
      </c>
      <c r="D91" t="str">
        <f t="shared" si="4"/>
        <v>Benchmark</v>
      </c>
      <c r="E91" t="b">
        <f t="shared" si="5"/>
        <v>1</v>
      </c>
      <c r="F91" t="s">
        <v>35</v>
      </c>
    </row>
    <row r="92" spans="1:6" hidden="1" x14ac:dyDescent="0.2">
      <c r="A92" t="s">
        <v>444</v>
      </c>
      <c r="B92" s="3" t="str">
        <f t="shared" si="3"/>
        <v>class Mandelbrot(Benchmark)</v>
      </c>
      <c r="C92">
        <v>2</v>
      </c>
      <c r="D92" t="str">
        <f t="shared" si="4"/>
        <v>Benchmark</v>
      </c>
      <c r="E92" t="b">
        <f t="shared" si="5"/>
        <v>1</v>
      </c>
      <c r="F92" t="s">
        <v>35</v>
      </c>
    </row>
    <row r="93" spans="1:6" hidden="1" x14ac:dyDescent="0.2">
      <c r="A93" t="s">
        <v>445</v>
      </c>
      <c r="B93" s="3" t="str">
        <f t="shared" si="3"/>
        <v>class LogisticRegression(Benchmark)</v>
      </c>
      <c r="C93">
        <v>2</v>
      </c>
      <c r="D93" t="str">
        <f t="shared" si="4"/>
        <v>Benchmark</v>
      </c>
      <c r="E93" t="b">
        <f t="shared" si="5"/>
        <v>1</v>
      </c>
      <c r="F93" t="s">
        <v>35</v>
      </c>
    </row>
    <row r="94" spans="1:6" hidden="1" x14ac:dyDescent="0.2">
      <c r="A94" s="3" t="s">
        <v>446</v>
      </c>
      <c r="B94" s="3" t="str">
        <f t="shared" si="3"/>
        <v>class Broadcast(Benchmark)</v>
      </c>
      <c r="C94">
        <v>2</v>
      </c>
      <c r="D94" t="str">
        <f t="shared" si="4"/>
        <v>Benchmark</v>
      </c>
      <c r="E94" t="b">
        <f t="shared" si="5"/>
        <v>1</v>
      </c>
      <c r="F94" t="s">
        <v>36</v>
      </c>
    </row>
    <row r="95" spans="1:6" hidden="1" x14ac:dyDescent="0.2">
      <c r="A95" s="3" t="s">
        <v>447</v>
      </c>
      <c r="B95" s="3" t="str">
        <f t="shared" si="3"/>
        <v>class UFunc(Benchmark)</v>
      </c>
      <c r="C95">
        <v>2</v>
      </c>
      <c r="D95" t="str">
        <f t="shared" si="4"/>
        <v>Benchmark</v>
      </c>
      <c r="E95" t="b">
        <f t="shared" si="5"/>
        <v>1</v>
      </c>
      <c r="F95" t="s">
        <v>36</v>
      </c>
    </row>
    <row r="96" spans="1:6" hidden="1" x14ac:dyDescent="0.2">
      <c r="A96" t="s">
        <v>448</v>
      </c>
      <c r="B96" s="3" t="str">
        <f t="shared" si="3"/>
        <v>class Custom(Benchmark)</v>
      </c>
      <c r="C96">
        <v>2</v>
      </c>
      <c r="D96" t="str">
        <f t="shared" si="4"/>
        <v>Benchmark</v>
      </c>
      <c r="E96" t="b">
        <f t="shared" si="5"/>
        <v>1</v>
      </c>
      <c r="F96" t="s">
        <v>36</v>
      </c>
    </row>
    <row r="97" spans="1:6" hidden="1" x14ac:dyDescent="0.2">
      <c r="A97" t="s">
        <v>449</v>
      </c>
      <c r="B97" s="3" t="str">
        <f t="shared" si="3"/>
        <v>class CustomInplace(Benchmark)</v>
      </c>
      <c r="C97">
        <v>2</v>
      </c>
      <c r="D97" t="str">
        <f t="shared" si="4"/>
        <v>Benchmark</v>
      </c>
      <c r="E97" t="b">
        <f t="shared" si="5"/>
        <v>1</v>
      </c>
      <c r="F97" t="s">
        <v>36</v>
      </c>
    </row>
    <row r="98" spans="1:6" hidden="1" x14ac:dyDescent="0.2">
      <c r="A98" t="s">
        <v>450</v>
      </c>
      <c r="B98" s="3" t="str">
        <f t="shared" si="3"/>
        <v>class CustomScalar(Benchmark)</v>
      </c>
      <c r="C98">
        <v>2</v>
      </c>
      <c r="D98" t="str">
        <f t="shared" si="4"/>
        <v>Benchmark</v>
      </c>
      <c r="E98" t="b">
        <f t="shared" si="5"/>
        <v>1</v>
      </c>
      <c r="F98" t="s">
        <v>36</v>
      </c>
    </row>
    <row r="99" spans="1:6" hidden="1" x14ac:dyDescent="0.2">
      <c r="A99" s="3" t="s">
        <v>451</v>
      </c>
      <c r="B99" s="3" t="str">
        <f t="shared" si="3"/>
        <v>class CustomScalarFloorDivideInt(Benchmark)</v>
      </c>
      <c r="C99">
        <v>2</v>
      </c>
      <c r="D99" t="str">
        <f t="shared" si="4"/>
        <v>Benchmark</v>
      </c>
      <c r="E99" t="b">
        <f t="shared" si="5"/>
        <v>1</v>
      </c>
      <c r="F99" t="s">
        <v>36</v>
      </c>
    </row>
    <row r="100" spans="1:6" hidden="1" x14ac:dyDescent="0.2">
      <c r="A100" s="3" t="s">
        <v>452</v>
      </c>
      <c r="B100" s="3" t="str">
        <f t="shared" si="3"/>
        <v>class Scalar(Benchmark)</v>
      </c>
      <c r="C100">
        <v>2</v>
      </c>
      <c r="D100" t="str">
        <f t="shared" si="4"/>
        <v>Benchmark</v>
      </c>
      <c r="E100" t="b">
        <f t="shared" si="5"/>
        <v>1</v>
      </c>
      <c r="F100" t="s">
        <v>36</v>
      </c>
    </row>
    <row r="101" spans="1:6" hidden="1" x14ac:dyDescent="0.2">
      <c r="A101" s="3" t="s">
        <v>453</v>
      </c>
      <c r="B101" s="3" t="str">
        <f t="shared" si="3"/>
        <v>class ArgPack</v>
      </c>
      <c r="C101">
        <v>1</v>
      </c>
      <c r="D101" t="str">
        <f t="shared" si="4"/>
        <v/>
      </c>
      <c r="E101" t="b">
        <f t="shared" si="5"/>
        <v>0</v>
      </c>
      <c r="F101" t="s">
        <v>36</v>
      </c>
    </row>
    <row r="102" spans="1:6" hidden="1" x14ac:dyDescent="0.2">
      <c r="A102" s="3" t="s">
        <v>454</v>
      </c>
      <c r="B102" s="3" t="str">
        <f t="shared" si="3"/>
        <v>class ArgParsing(Benchmark)</v>
      </c>
      <c r="C102">
        <v>2</v>
      </c>
      <c r="D102" t="str">
        <f t="shared" si="4"/>
        <v>Benchmark</v>
      </c>
      <c r="E102" t="b">
        <f t="shared" si="5"/>
        <v>1</v>
      </c>
      <c r="F102" t="s">
        <v>36</v>
      </c>
    </row>
    <row r="103" spans="1:6" hidden="1" x14ac:dyDescent="0.2">
      <c r="A103" s="3" t="s">
        <v>455</v>
      </c>
      <c r="B103" s="3" t="str">
        <f t="shared" si="3"/>
        <v>class ArgParsingReduce(Benchmark)</v>
      </c>
      <c r="C103">
        <v>2</v>
      </c>
      <c r="D103" t="str">
        <f t="shared" si="4"/>
        <v>Benchmark</v>
      </c>
      <c r="E103" t="b">
        <f t="shared" si="5"/>
        <v>1</v>
      </c>
      <c r="F103" t="s">
        <v>36</v>
      </c>
    </row>
    <row r="104" spans="1:6" hidden="1" x14ac:dyDescent="0.2">
      <c r="A104" s="3" t="s">
        <v>456</v>
      </c>
      <c r="B104" s="3" t="str">
        <f t="shared" si="3"/>
        <v>class Benchmark</v>
      </c>
      <c r="C104">
        <v>1</v>
      </c>
      <c r="D104" t="str">
        <f t="shared" si="4"/>
        <v/>
      </c>
      <c r="E104" t="b">
        <f t="shared" si="5"/>
        <v>0</v>
      </c>
      <c r="F104" t="s">
        <v>37</v>
      </c>
    </row>
    <row r="105" spans="1:6" hidden="1" x14ac:dyDescent="0.2">
      <c r="A105" s="3" t="s">
        <v>457</v>
      </c>
      <c r="B105" s="3" t="str">
        <f t="shared" si="3"/>
        <v>class NotArray</v>
      </c>
      <c r="C105">
        <v>1</v>
      </c>
      <c r="D105" t="str">
        <f t="shared" si="4"/>
        <v/>
      </c>
      <c r="E105" t="b">
        <f t="shared" si="5"/>
        <v>0</v>
      </c>
      <c r="F105" t="s">
        <v>42</v>
      </c>
    </row>
    <row r="106" spans="1:6" hidden="1" x14ac:dyDescent="0.2">
      <c r="A106" s="3" t="s">
        <v>458</v>
      </c>
      <c r="B106" s="3" t="str">
        <f t="shared" si="3"/>
        <v>class AttrArray</v>
      </c>
      <c r="C106">
        <v>1</v>
      </c>
      <c r="D106" t="str">
        <f t="shared" si="4"/>
        <v/>
      </c>
      <c r="E106" t="b">
        <f t="shared" si="5"/>
        <v>0</v>
      </c>
      <c r="F106" t="s">
        <v>42</v>
      </c>
    </row>
    <row r="107" spans="1:6" hidden="1" x14ac:dyDescent="0.2">
      <c r="A107" s="3" t="s">
        <v>459</v>
      </c>
      <c r="B107" s="3" t="str">
        <f t="shared" si="3"/>
        <v>class ArrayBase(abc.ABC)</v>
      </c>
      <c r="C107">
        <v>3</v>
      </c>
      <c r="D107" t="str">
        <f t="shared" si="4"/>
        <v>abc.ABC</v>
      </c>
      <c r="E107" t="b">
        <f t="shared" si="5"/>
        <v>1</v>
      </c>
      <c r="F107" t="s">
        <v>42</v>
      </c>
    </row>
    <row r="108" spans="1:6" hidden="1" x14ac:dyDescent="0.2">
      <c r="A108" s="3" t="s">
        <v>460</v>
      </c>
      <c r="B108" s="3" t="str">
        <f t="shared" si="3"/>
        <v>class ABCArray1(ArrayBase)</v>
      </c>
      <c r="C108">
        <v>4</v>
      </c>
      <c r="D108" t="str">
        <f t="shared" si="4"/>
        <v>ArrayBase</v>
      </c>
      <c r="E108" t="b">
        <f t="shared" si="5"/>
        <v>1</v>
      </c>
      <c r="F108" t="s">
        <v>42</v>
      </c>
    </row>
    <row r="109" spans="1:6" hidden="1" x14ac:dyDescent="0.2">
      <c r="A109" s="3" t="s">
        <v>461</v>
      </c>
      <c r="B109" s="3" t="str">
        <f t="shared" si="3"/>
        <v>class ABCArray2</v>
      </c>
      <c r="C109">
        <v>1</v>
      </c>
      <c r="D109" t="str">
        <f t="shared" si="4"/>
        <v/>
      </c>
      <c r="E109" t="b">
        <f t="shared" si="5"/>
        <v>0</v>
      </c>
      <c r="F109" t="s">
        <v>42</v>
      </c>
    </row>
    <row r="110" spans="1:6" hidden="1" x14ac:dyDescent="0.2">
      <c r="A110" s="3" t="s">
        <v>462</v>
      </c>
      <c r="B110" s="3" t="str">
        <f t="shared" si="3"/>
        <v>class PyObject(ctypes.Structure)</v>
      </c>
      <c r="C110">
        <v>3</v>
      </c>
      <c r="D110" t="str">
        <f t="shared" si="4"/>
        <v>ctypes.Structure</v>
      </c>
      <c r="E110" t="b">
        <f t="shared" si="5"/>
        <v>1</v>
      </c>
      <c r="F110" t="s">
        <v>44</v>
      </c>
    </row>
    <row r="111" spans="1:6" hidden="1" x14ac:dyDescent="0.2">
      <c r="A111" s="3" t="s">
        <v>463</v>
      </c>
      <c r="B111" s="3" t="str">
        <f t="shared" si="3"/>
        <v>class PyTypeObject(ctypes.Structure)</v>
      </c>
      <c r="C111">
        <v>3</v>
      </c>
      <c r="D111" t="str">
        <f t="shared" si="4"/>
        <v>ctypes.Structure</v>
      </c>
      <c r="E111" t="b">
        <f t="shared" si="5"/>
        <v>1</v>
      </c>
      <c r="F111" t="s">
        <v>44</v>
      </c>
    </row>
    <row r="112" spans="1:6" hidden="1" x14ac:dyDescent="0.2">
      <c r="A112" s="3" t="s">
        <v>464</v>
      </c>
      <c r="B112" s="3" t="str">
        <f t="shared" si="3"/>
        <v>class NumPyLexer(CLexer)</v>
      </c>
      <c r="C112">
        <v>2</v>
      </c>
      <c r="D112" t="str">
        <f t="shared" si="4"/>
        <v>CLexer</v>
      </c>
      <c r="E112" t="b">
        <f t="shared" si="5"/>
        <v>1</v>
      </c>
      <c r="F112" t="s">
        <v>44</v>
      </c>
    </row>
    <row r="113" spans="1:6" hidden="1" x14ac:dyDescent="0.2">
      <c r="A113" t="s">
        <v>465</v>
      </c>
      <c r="B113" s="3" t="str">
        <f t="shared" si="3"/>
        <v>class FakeCCompilerOpt(CCompilerOpt)</v>
      </c>
      <c r="C113">
        <v>3</v>
      </c>
      <c r="D113" t="str">
        <f t="shared" si="4"/>
        <v>CCompilerOpt</v>
      </c>
      <c r="E113" t="b">
        <f t="shared" si="5"/>
        <v>1</v>
      </c>
      <c r="F113" t="s">
        <v>47</v>
      </c>
    </row>
    <row r="114" spans="1:6" hidden="1" x14ac:dyDescent="0.2">
      <c r="A114" s="3" t="s">
        <v>466</v>
      </c>
      <c r="B114" s="3" t="str">
        <f t="shared" si="3"/>
        <v>class ModuleDeprecationWarning(DeprecationWarning)</v>
      </c>
      <c r="C114">
        <v>2</v>
      </c>
      <c r="D114" t="str">
        <f t="shared" si="4"/>
        <v>DeprecationWarning</v>
      </c>
      <c r="E114" t="b">
        <f t="shared" si="5"/>
        <v>1</v>
      </c>
      <c r="F114" t="s">
        <v>59</v>
      </c>
    </row>
    <row r="115" spans="1:6" hidden="1" x14ac:dyDescent="0.2">
      <c r="A115" s="3" t="s">
        <v>467</v>
      </c>
      <c r="B115" s="3" t="str">
        <f t="shared" si="3"/>
        <v>class VisibleDeprecationWarning(UserWarning)</v>
      </c>
      <c r="C115">
        <v>2</v>
      </c>
      <c r="D115" t="str">
        <f t="shared" si="4"/>
        <v>UserWarning</v>
      </c>
      <c r="E115" t="b">
        <f t="shared" si="5"/>
        <v>1</v>
      </c>
      <c r="F115" t="s">
        <v>59</v>
      </c>
    </row>
    <row r="116" spans="1:6" hidden="1" x14ac:dyDescent="0.2">
      <c r="A116" s="3" t="s">
        <v>468</v>
      </c>
      <c r="B116" s="3" t="str">
        <f t="shared" si="3"/>
        <v>class _NoValueType</v>
      </c>
      <c r="C116">
        <v>1</v>
      </c>
      <c r="D116" t="str">
        <f t="shared" si="4"/>
        <v/>
      </c>
      <c r="E116" t="b">
        <f t="shared" si="5"/>
        <v>0</v>
      </c>
      <c r="F116" t="s">
        <v>59</v>
      </c>
    </row>
    <row r="117" spans="1:6" hidden="1" x14ac:dyDescent="0.2">
      <c r="A117" s="3" t="s">
        <v>469</v>
      </c>
      <c r="B117" s="3" t="str">
        <f t="shared" si="3"/>
        <v>class PytestTester</v>
      </c>
      <c r="C117">
        <v>1</v>
      </c>
      <c r="D117" t="str">
        <f t="shared" si="4"/>
        <v/>
      </c>
      <c r="E117" t="b">
        <f t="shared" si="5"/>
        <v>0</v>
      </c>
      <c r="F117" t="s">
        <v>61</v>
      </c>
    </row>
    <row r="118" spans="1:6" hidden="1" x14ac:dyDescent="0.2">
      <c r="A118" s="3" t="s">
        <v>470</v>
      </c>
      <c r="B118" s="3" t="str">
        <f t="shared" si="3"/>
        <v>class VersioneerConfig</v>
      </c>
      <c r="C118">
        <v>1</v>
      </c>
      <c r="D118" t="str">
        <f t="shared" si="4"/>
        <v>in _version</v>
      </c>
      <c r="E118" t="b">
        <f t="shared" si="5"/>
        <v>0</v>
      </c>
      <c r="F118" t="s">
        <v>61</v>
      </c>
    </row>
    <row r="119" spans="1:6" hidden="1" x14ac:dyDescent="0.2">
      <c r="A119" s="3" t="s">
        <v>471</v>
      </c>
      <c r="B119" s="3" t="str">
        <f t="shared" si="3"/>
        <v>class NotThisMethod(Exception)</v>
      </c>
      <c r="C119">
        <v>2</v>
      </c>
      <c r="D119" t="str">
        <f t="shared" si="4"/>
        <v>Exception</v>
      </c>
      <c r="E119" t="b">
        <f t="shared" si="5"/>
        <v>1</v>
      </c>
      <c r="F119" t="s">
        <v>63</v>
      </c>
    </row>
    <row r="120" spans="1:6" hidden="1" x14ac:dyDescent="0.2">
      <c r="A120" s="3" t="s">
        <v>472</v>
      </c>
      <c r="B120" s="3" t="str">
        <f t="shared" si="3"/>
        <v>class _ndptr(_ndptr_base)</v>
      </c>
      <c r="C120">
        <v>2</v>
      </c>
      <c r="D120" t="str">
        <f t="shared" si="4"/>
        <v>_ndptr_base</v>
      </c>
      <c r="E120" t="b">
        <f t="shared" si="5"/>
        <v>1</v>
      </c>
      <c r="F120" t="s">
        <v>63</v>
      </c>
    </row>
    <row r="121" spans="1:6" hidden="1" x14ac:dyDescent="0.2">
      <c r="A121" s="3" t="s">
        <v>473</v>
      </c>
      <c r="B121" s="3" t="str">
        <f t="shared" si="3"/>
        <v>class _concrete_ndptr(_ndptr)</v>
      </c>
      <c r="C121">
        <v>3</v>
      </c>
      <c r="D121" t="str">
        <f t="shared" si="4"/>
        <v>_ndptr</v>
      </c>
      <c r="E121" t="b">
        <f t="shared" si="5"/>
        <v>1</v>
      </c>
      <c r="F121" t="s">
        <v>63</v>
      </c>
    </row>
    <row r="122" spans="1:6" hidden="1" x14ac:dyDescent="0.2">
      <c r="A122" s="3" t="s">
        <v>474</v>
      </c>
      <c r="B122" s="3" t="str">
        <f t="shared" si="3"/>
        <v>class contextlib_nullcontext</v>
      </c>
      <c r="C122">
        <v>1</v>
      </c>
      <c r="D122" t="str">
        <f t="shared" si="4"/>
        <v/>
      </c>
      <c r="E122" t="b">
        <f t="shared" si="5"/>
        <v>0</v>
      </c>
      <c r="F122" t="s">
        <v>69</v>
      </c>
    </row>
    <row r="123" spans="1:6" hidden="1" x14ac:dyDescent="0.2">
      <c r="A123" s="3" t="s">
        <v>475</v>
      </c>
      <c r="B123" s="3" t="str">
        <f t="shared" si="3"/>
        <v>class UFuncTypeError(TypeError)</v>
      </c>
      <c r="C123">
        <v>2</v>
      </c>
      <c r="D123" t="str">
        <f t="shared" si="4"/>
        <v>TypeError</v>
      </c>
      <c r="E123" t="b">
        <f t="shared" si="5"/>
        <v>1</v>
      </c>
      <c r="F123" t="s">
        <v>77</v>
      </c>
    </row>
    <row r="124" spans="1:6" hidden="1" x14ac:dyDescent="0.2">
      <c r="A124" s="3" t="s">
        <v>476</v>
      </c>
      <c r="B124" s="3" t="str">
        <f t="shared" si="3"/>
        <v>class _UFuncBinaryResolutionError(UFuncTypeError)</v>
      </c>
      <c r="C124">
        <v>3</v>
      </c>
      <c r="D124" t="str">
        <f t="shared" si="4"/>
        <v>UFuncTypeError</v>
      </c>
      <c r="E124" t="b">
        <f t="shared" si="5"/>
        <v>1</v>
      </c>
      <c r="F124" t="s">
        <v>77</v>
      </c>
    </row>
    <row r="125" spans="1:6" hidden="1" x14ac:dyDescent="0.2">
      <c r="A125" s="3" t="s">
        <v>477</v>
      </c>
      <c r="B125" s="3" t="str">
        <f t="shared" si="3"/>
        <v>class _UFuncNoLoopError(UFuncTypeError)</v>
      </c>
      <c r="C125">
        <v>3</v>
      </c>
      <c r="D125" t="str">
        <f t="shared" si="4"/>
        <v>UFuncTypeError</v>
      </c>
      <c r="E125" t="b">
        <f t="shared" si="5"/>
        <v>1</v>
      </c>
      <c r="F125" t="s">
        <v>77</v>
      </c>
    </row>
    <row r="126" spans="1:6" hidden="1" x14ac:dyDescent="0.2">
      <c r="A126" s="3" t="s">
        <v>478</v>
      </c>
      <c r="B126" s="3" t="str">
        <f t="shared" si="3"/>
        <v>class _UFuncCastingError(UFuncTypeError)</v>
      </c>
      <c r="C126">
        <v>3</v>
      </c>
      <c r="D126" t="str">
        <f t="shared" si="4"/>
        <v>UFuncTypeError</v>
      </c>
      <c r="E126" t="b">
        <f t="shared" si="5"/>
        <v>1</v>
      </c>
      <c r="F126" t="s">
        <v>77</v>
      </c>
    </row>
    <row r="127" spans="1:6" hidden="1" x14ac:dyDescent="0.2">
      <c r="A127" t="s">
        <v>479</v>
      </c>
      <c r="B127" s="3" t="str">
        <f t="shared" si="3"/>
        <v>class _UFuncInputCastingError(_UFuncCastingError)</v>
      </c>
      <c r="C127">
        <v>4</v>
      </c>
      <c r="D127" t="str">
        <f t="shared" si="4"/>
        <v>_UFuncCastingError</v>
      </c>
      <c r="E127" t="b">
        <f t="shared" si="5"/>
        <v>1</v>
      </c>
      <c r="F127" t="s">
        <v>77</v>
      </c>
    </row>
    <row r="128" spans="1:6" hidden="1" x14ac:dyDescent="0.2">
      <c r="A128" t="s">
        <v>480</v>
      </c>
      <c r="B128" s="3" t="str">
        <f t="shared" si="3"/>
        <v>class _UFuncOutputCastingError(_UFuncCastingError)</v>
      </c>
      <c r="C128">
        <v>4</v>
      </c>
      <c r="D128" t="str">
        <f t="shared" si="4"/>
        <v>_UFuncCastingError</v>
      </c>
      <c r="E128" t="b">
        <f t="shared" si="5"/>
        <v>1</v>
      </c>
      <c r="F128" t="s">
        <v>77</v>
      </c>
    </row>
    <row r="129" spans="1:6" hidden="1" x14ac:dyDescent="0.2">
      <c r="A129" s="3" t="s">
        <v>481</v>
      </c>
      <c r="B129" s="3" t="str">
        <f t="shared" si="3"/>
        <v>class TooHardError(RuntimeError)</v>
      </c>
      <c r="C129">
        <v>2</v>
      </c>
      <c r="D129" t="str">
        <f t="shared" si="4"/>
        <v>RuntimeError</v>
      </c>
      <c r="E129" t="b">
        <f t="shared" si="5"/>
        <v>1</v>
      </c>
      <c r="F129" t="s">
        <v>77</v>
      </c>
    </row>
    <row r="130" spans="1:6" hidden="1" x14ac:dyDescent="0.2">
      <c r="A130" s="3" t="s">
        <v>482</v>
      </c>
      <c r="B130" s="3" t="str">
        <f t="shared" si="3"/>
        <v>class AxisError(ValueError, IndexError)</v>
      </c>
      <c r="C130">
        <v>2</v>
      </c>
      <c r="D130" t="str">
        <f t="shared" si="4"/>
        <v>ValueError, IndexError</v>
      </c>
      <c r="E130" t="b">
        <f t="shared" si="5"/>
        <v>1</v>
      </c>
      <c r="F130" t="s">
        <v>77</v>
      </c>
    </row>
    <row r="131" spans="1:6" hidden="1" x14ac:dyDescent="0.2">
      <c r="A131" s="3" t="s">
        <v>483</v>
      </c>
      <c r="B131" s="3" t="str">
        <f t="shared" ref="B131:B194" si="6">LEFT(A131, SEARCH(":",A131,1)-1)</f>
        <v>class _ArrayMemoryError(MemoryError)</v>
      </c>
      <c r="C131">
        <v>2</v>
      </c>
      <c r="D131" t="str">
        <f t="shared" ref="D131:D194" si="7">IFERROR(MID(LEFT(A131,FIND(")",A131)-1),FIND("(",A131)+1,LEN(A131)),"")</f>
        <v>MemoryError</v>
      </c>
      <c r="E131" t="b">
        <f t="shared" si="5"/>
        <v>1</v>
      </c>
      <c r="F131" t="s">
        <v>77</v>
      </c>
    </row>
    <row r="132" spans="1:6" hidden="1" x14ac:dyDescent="0.2">
      <c r="A132" s="3" t="s">
        <v>484</v>
      </c>
      <c r="B132" s="3" t="str">
        <f t="shared" si="6"/>
        <v>class dummy_ctype</v>
      </c>
      <c r="C132">
        <v>1</v>
      </c>
      <c r="D132" t="str">
        <f t="shared" si="7"/>
        <v/>
      </c>
      <c r="E132" t="b">
        <f t="shared" ref="E132:E195" si="8">IF((IFERROR(MID(LEFT(B132,FIND(")",B132)-1),FIND("(",B132)+1,LEN(B132)),""))="",FALSE,TRUE)</f>
        <v>0</v>
      </c>
      <c r="F132" t="s">
        <v>78</v>
      </c>
    </row>
    <row r="133" spans="1:6" hidden="1" x14ac:dyDescent="0.2">
      <c r="A133" s="3" t="s">
        <v>485</v>
      </c>
      <c r="B133" s="3" t="str">
        <f t="shared" si="6"/>
        <v>class _missing_ctypes</v>
      </c>
      <c r="C133">
        <v>1</v>
      </c>
      <c r="D133" t="str">
        <f t="shared" si="7"/>
        <v/>
      </c>
      <c r="E133" t="b">
        <f t="shared" si="8"/>
        <v>0</v>
      </c>
      <c r="F133" t="s">
        <v>78</v>
      </c>
    </row>
    <row r="134" spans="1:6" hidden="1" x14ac:dyDescent="0.2">
      <c r="A134" s="3" t="s">
        <v>487</v>
      </c>
      <c r="B134" s="3" t="str">
        <f t="shared" si="6"/>
        <v>class c_void_p</v>
      </c>
      <c r="C134">
        <v>1</v>
      </c>
      <c r="D134" t="str">
        <f t="shared" si="7"/>
        <v/>
      </c>
      <c r="E134" t="b">
        <f t="shared" si="8"/>
        <v>0</v>
      </c>
      <c r="F134" t="s">
        <v>78</v>
      </c>
    </row>
    <row r="135" spans="1:6" hidden="1" x14ac:dyDescent="0.2">
      <c r="A135" s="3" t="s">
        <v>486</v>
      </c>
      <c r="B135" s="3" t="str">
        <f t="shared" si="6"/>
        <v>class _ctypes</v>
      </c>
      <c r="C135">
        <v>1</v>
      </c>
      <c r="D135" t="str">
        <f t="shared" si="7"/>
        <v/>
      </c>
      <c r="E135" t="b">
        <f t="shared" si="8"/>
        <v>0</v>
      </c>
      <c r="F135" t="s">
        <v>78</v>
      </c>
    </row>
    <row r="136" spans="1:6" hidden="1" x14ac:dyDescent="0.2">
      <c r="A136" s="3" t="s">
        <v>488</v>
      </c>
      <c r="B136" s="3" t="str">
        <f t="shared" si="6"/>
        <v>class _Stream</v>
      </c>
      <c r="C136">
        <v>1</v>
      </c>
      <c r="D136" t="str">
        <f t="shared" si="7"/>
        <v/>
      </c>
      <c r="E136" t="b">
        <f t="shared" si="8"/>
        <v>0</v>
      </c>
      <c r="F136" t="s">
        <v>78</v>
      </c>
    </row>
    <row r="137" spans="1:6" hidden="1" x14ac:dyDescent="0.2">
      <c r="A137" s="3" t="s">
        <v>489</v>
      </c>
      <c r="B137" s="3" t="str">
        <f t="shared" si="6"/>
        <v>class recursive</v>
      </c>
      <c r="C137">
        <v>1</v>
      </c>
      <c r="D137" t="str">
        <f t="shared" si="7"/>
        <v/>
      </c>
      <c r="E137" t="b">
        <f t="shared" si="8"/>
        <v>0</v>
      </c>
      <c r="F137" t="s">
        <v>78</v>
      </c>
    </row>
    <row r="138" spans="1:6" hidden="1" x14ac:dyDescent="0.2">
      <c r="A138" s="3" t="s">
        <v>490</v>
      </c>
      <c r="B138" s="3" t="str">
        <f t="shared" si="6"/>
        <v>class _unspecified</v>
      </c>
      <c r="C138">
        <v>1</v>
      </c>
      <c r="D138" t="str">
        <f t="shared" si="7"/>
        <v/>
      </c>
      <c r="E138" t="b">
        <f t="shared" si="8"/>
        <v>0</v>
      </c>
      <c r="F138" t="s">
        <v>78</v>
      </c>
    </row>
    <row r="139" spans="1:6" hidden="1" x14ac:dyDescent="0.2">
      <c r="A139" s="3" t="s">
        <v>491</v>
      </c>
      <c r="B139" s="3" t="str">
        <f t="shared" si="6"/>
        <v>class errstate(contextlib.ContextDecorator)</v>
      </c>
      <c r="C139">
        <v>3</v>
      </c>
      <c r="D139" t="str">
        <f t="shared" si="7"/>
        <v>contextlib.ContextDecorator</v>
      </c>
      <c r="E139" t="b">
        <f t="shared" si="8"/>
        <v>1</v>
      </c>
      <c r="F139" t="s">
        <v>82</v>
      </c>
    </row>
    <row r="140" spans="1:6" hidden="1" x14ac:dyDescent="0.2">
      <c r="A140" s="3" t="s">
        <v>492</v>
      </c>
      <c r="B140" s="3" t="str">
        <f t="shared" si="6"/>
        <v>class FloatingFormat</v>
      </c>
      <c r="C140">
        <v>1</v>
      </c>
      <c r="D140" t="str">
        <f t="shared" si="7"/>
        <v/>
      </c>
      <c r="E140" t="b">
        <f t="shared" si="8"/>
        <v>0</v>
      </c>
      <c r="F140" t="s">
        <v>83</v>
      </c>
    </row>
    <row r="141" spans="1:6" hidden="1" x14ac:dyDescent="0.2">
      <c r="A141" s="3" t="s">
        <v>493</v>
      </c>
      <c r="B141" s="3" t="str">
        <f t="shared" si="6"/>
        <v>class IntegerFormat</v>
      </c>
      <c r="C141">
        <v>1</v>
      </c>
      <c r="D141" t="str">
        <f t="shared" si="7"/>
        <v/>
      </c>
      <c r="E141" t="b">
        <f t="shared" si="8"/>
        <v>0</v>
      </c>
      <c r="F141" t="s">
        <v>83</v>
      </c>
    </row>
    <row r="142" spans="1:6" hidden="1" x14ac:dyDescent="0.2">
      <c r="A142" s="3" t="s">
        <v>494</v>
      </c>
      <c r="B142" s="3" t="str">
        <f t="shared" si="6"/>
        <v>class BoolFormat</v>
      </c>
      <c r="C142">
        <v>1</v>
      </c>
      <c r="D142" t="str">
        <f t="shared" si="7"/>
        <v/>
      </c>
      <c r="E142" t="b">
        <f t="shared" si="8"/>
        <v>0</v>
      </c>
      <c r="F142" t="s">
        <v>83</v>
      </c>
    </row>
    <row r="143" spans="1:6" hidden="1" x14ac:dyDescent="0.2">
      <c r="A143" s="3" t="s">
        <v>495</v>
      </c>
      <c r="B143" s="3" t="str">
        <f t="shared" si="6"/>
        <v>class ComplexFloatingFormat</v>
      </c>
      <c r="C143">
        <v>1</v>
      </c>
      <c r="D143" t="str">
        <f t="shared" si="7"/>
        <v/>
      </c>
      <c r="E143" t="b">
        <f t="shared" si="8"/>
        <v>0</v>
      </c>
      <c r="F143" t="s">
        <v>83</v>
      </c>
    </row>
    <row r="144" spans="1:6" hidden="1" x14ac:dyDescent="0.2">
      <c r="A144" s="3" t="s">
        <v>496</v>
      </c>
      <c r="B144" s="3" t="str">
        <f t="shared" si="6"/>
        <v>class _TimelikeFormat</v>
      </c>
      <c r="C144">
        <v>1</v>
      </c>
      <c r="D144" t="str">
        <f t="shared" si="7"/>
        <v/>
      </c>
      <c r="E144" t="b">
        <f t="shared" si="8"/>
        <v>0</v>
      </c>
      <c r="F144" t="s">
        <v>83</v>
      </c>
    </row>
    <row r="145" spans="1:6" hidden="1" x14ac:dyDescent="0.2">
      <c r="A145" s="3" t="s">
        <v>497</v>
      </c>
      <c r="B145" s="3" t="str">
        <f t="shared" si="6"/>
        <v>class DatetimeFormat(_TimelikeFormat)</v>
      </c>
      <c r="C145">
        <v>2</v>
      </c>
      <c r="D145" t="str">
        <f t="shared" si="7"/>
        <v>_TimelikeFormat</v>
      </c>
      <c r="E145" t="b">
        <f t="shared" si="8"/>
        <v>1</v>
      </c>
      <c r="F145" t="s">
        <v>83</v>
      </c>
    </row>
    <row r="146" spans="1:6" hidden="1" x14ac:dyDescent="0.2">
      <c r="A146" s="3" t="s">
        <v>498</v>
      </c>
      <c r="B146" s="3" t="str">
        <f t="shared" si="6"/>
        <v>class TimedeltaFormat(_TimelikeFormat)</v>
      </c>
      <c r="C146">
        <v>2</v>
      </c>
      <c r="D146" t="str">
        <f t="shared" si="7"/>
        <v>_TimelikeFormat</v>
      </c>
      <c r="E146" t="b">
        <f t="shared" si="8"/>
        <v>1</v>
      </c>
      <c r="F146" t="s">
        <v>83</v>
      </c>
    </row>
    <row r="147" spans="1:6" hidden="1" x14ac:dyDescent="0.2">
      <c r="A147" s="3" t="s">
        <v>499</v>
      </c>
      <c r="B147" s="3" t="str">
        <f t="shared" si="6"/>
        <v>class SubArrayFormat</v>
      </c>
      <c r="C147">
        <v>1</v>
      </c>
      <c r="D147" t="str">
        <f t="shared" si="7"/>
        <v/>
      </c>
      <c r="E147" t="b">
        <f t="shared" si="8"/>
        <v>0</v>
      </c>
      <c r="F147" t="s">
        <v>83</v>
      </c>
    </row>
    <row r="148" spans="1:6" hidden="1" x14ac:dyDescent="0.2">
      <c r="A148" s="3" t="s">
        <v>500</v>
      </c>
      <c r="B148" s="3" t="str">
        <f t="shared" si="6"/>
        <v>class StructuredVoidFormat</v>
      </c>
      <c r="C148">
        <v>1</v>
      </c>
      <c r="D148" t="str">
        <f t="shared" si="7"/>
        <v/>
      </c>
      <c r="E148" t="b">
        <f t="shared" si="8"/>
        <v>0</v>
      </c>
      <c r="F148" t="s">
        <v>83</v>
      </c>
    </row>
    <row r="149" spans="1:6" x14ac:dyDescent="0.2">
      <c r="A149" t="s">
        <v>501</v>
      </c>
      <c r="B149" s="3" t="str">
        <f t="shared" si="6"/>
        <v>class chararray(ndarray)</v>
      </c>
      <c r="C149">
        <v>3</v>
      </c>
      <c r="D149" t="str">
        <f t="shared" si="7"/>
        <v>ndarray</v>
      </c>
      <c r="E149" t="b">
        <f t="shared" si="8"/>
        <v>1</v>
      </c>
      <c r="F149" t="s">
        <v>85</v>
      </c>
    </row>
    <row r="150" spans="1:6" hidden="1" x14ac:dyDescent="0.2">
      <c r="A150" s="3" t="s">
        <v>502</v>
      </c>
      <c r="B150" s="3" t="str">
        <f t="shared" si="6"/>
        <v>class MachArLike</v>
      </c>
      <c r="C150">
        <v>1</v>
      </c>
      <c r="D150" t="str">
        <f t="shared" si="7"/>
        <v/>
      </c>
      <c r="E150" t="b">
        <f t="shared" si="8"/>
        <v>0</v>
      </c>
      <c r="F150" t="s">
        <v>89</v>
      </c>
    </row>
    <row r="151" spans="1:6" hidden="1" x14ac:dyDescent="0.2">
      <c r="A151" s="3" t="s">
        <v>503</v>
      </c>
      <c r="B151" s="3" t="str">
        <f t="shared" si="6"/>
        <v>class finfo</v>
      </c>
      <c r="C151">
        <v>1</v>
      </c>
      <c r="D151" t="str">
        <f t="shared" si="7"/>
        <v/>
      </c>
      <c r="E151" t="b">
        <f t="shared" si="8"/>
        <v>0</v>
      </c>
      <c r="F151" t="s">
        <v>89</v>
      </c>
    </row>
    <row r="152" spans="1:6" hidden="1" x14ac:dyDescent="0.2">
      <c r="A152" s="3" t="s">
        <v>504</v>
      </c>
      <c r="B152" s="3" t="str">
        <f t="shared" si="6"/>
        <v>class iinfo</v>
      </c>
      <c r="C152">
        <v>1</v>
      </c>
      <c r="D152" t="str">
        <f t="shared" si="7"/>
        <v/>
      </c>
      <c r="E152" t="b">
        <f t="shared" si="8"/>
        <v>0</v>
      </c>
      <c r="F152" t="s">
        <v>89</v>
      </c>
    </row>
    <row r="153" spans="1:6" hidden="1" x14ac:dyDescent="0.2">
      <c r="A153" s="3" t="s">
        <v>505</v>
      </c>
      <c r="B153" s="3" t="str">
        <f t="shared" si="6"/>
        <v>class MachAr</v>
      </c>
      <c r="C153">
        <v>1</v>
      </c>
      <c r="D153" t="str">
        <f t="shared" si="7"/>
        <v/>
      </c>
      <c r="E153" t="b">
        <f t="shared" si="8"/>
        <v>0</v>
      </c>
      <c r="F153" t="s">
        <v>90</v>
      </c>
    </row>
    <row r="154" spans="1:6" x14ac:dyDescent="0.2">
      <c r="A154" t="s">
        <v>506</v>
      </c>
      <c r="B154" s="3" t="str">
        <f t="shared" si="6"/>
        <v>class memmap(ndarray)</v>
      </c>
      <c r="C154">
        <v>3</v>
      </c>
      <c r="D154" t="str">
        <f t="shared" si="7"/>
        <v>ndarray</v>
      </c>
      <c r="E154" t="b">
        <f t="shared" si="8"/>
        <v>1</v>
      </c>
      <c r="F154" t="s">
        <v>91</v>
      </c>
    </row>
    <row r="155" spans="1:6" hidden="1" x14ac:dyDescent="0.2">
      <c r="A155" s="3" t="s">
        <v>507</v>
      </c>
      <c r="B155" s="3" t="str">
        <f t="shared" si="6"/>
        <v>class ComplexWarning(RuntimeWarning)</v>
      </c>
      <c r="C155">
        <v>2</v>
      </c>
      <c r="D155" t="str">
        <f t="shared" si="7"/>
        <v>RuntimeWarning</v>
      </c>
      <c r="E155" t="b">
        <f t="shared" si="8"/>
        <v>1</v>
      </c>
      <c r="F155" t="s">
        <v>93</v>
      </c>
    </row>
    <row r="156" spans="1:6" hidden="1" x14ac:dyDescent="0.2">
      <c r="A156" s="3" t="s">
        <v>508</v>
      </c>
      <c r="B156" s="3" t="str">
        <f t="shared" si="6"/>
        <v>class _typedict(dict)</v>
      </c>
      <c r="C156">
        <v>2</v>
      </c>
      <c r="D156" t="str">
        <f t="shared" si="7"/>
        <v>dict</v>
      </c>
      <c r="E156" t="b">
        <f t="shared" si="8"/>
        <v>1</v>
      </c>
      <c r="F156" t="s">
        <v>94</v>
      </c>
    </row>
    <row r="157" spans="1:6" hidden="1" x14ac:dyDescent="0.2">
      <c r="A157" s="3" t="s">
        <v>509</v>
      </c>
      <c r="B157" s="3" t="str">
        <f t="shared" si="6"/>
        <v>class format_parser</v>
      </c>
      <c r="C157">
        <v>1</v>
      </c>
      <c r="D157" t="str">
        <f t="shared" si="7"/>
        <v/>
      </c>
      <c r="E157" t="b">
        <f t="shared" si="8"/>
        <v>0</v>
      </c>
      <c r="F157" t="s">
        <v>96</v>
      </c>
    </row>
    <row r="158" spans="1:6" hidden="1" x14ac:dyDescent="0.2">
      <c r="A158" t="s">
        <v>510</v>
      </c>
      <c r="B158" s="3" t="str">
        <f t="shared" si="6"/>
        <v>class record(nt.void)</v>
      </c>
      <c r="C158">
        <v>3</v>
      </c>
      <c r="D158" t="str">
        <f t="shared" si="7"/>
        <v>nt.void</v>
      </c>
      <c r="E158" t="b">
        <f t="shared" si="8"/>
        <v>1</v>
      </c>
      <c r="F158" t="s">
        <v>96</v>
      </c>
    </row>
    <row r="159" spans="1:6" x14ac:dyDescent="0.2">
      <c r="A159" t="s">
        <v>511</v>
      </c>
      <c r="B159" s="3" t="str">
        <f t="shared" si="6"/>
        <v>class recarray(ndarray)</v>
      </c>
      <c r="C159">
        <v>3</v>
      </c>
      <c r="D159" t="str">
        <f t="shared" si="7"/>
        <v>ndarray</v>
      </c>
      <c r="E159" t="b">
        <f t="shared" si="8"/>
        <v>1</v>
      </c>
      <c r="F159" t="s">
        <v>96</v>
      </c>
    </row>
    <row r="160" spans="1:6" hidden="1" x14ac:dyDescent="0.2">
      <c r="A160" s="3" t="s">
        <v>512</v>
      </c>
      <c r="B160" s="3" t="str">
        <f t="shared" si="6"/>
        <v>class MismatchCAPIWarning(Warning)</v>
      </c>
      <c r="C160">
        <v>2</v>
      </c>
      <c r="D160" t="str">
        <f t="shared" si="7"/>
        <v>Warning</v>
      </c>
      <c r="E160" t="b">
        <f t="shared" si="8"/>
        <v>1</v>
      </c>
      <c r="F160" t="s">
        <v>97</v>
      </c>
    </row>
    <row r="161" spans="1:9" hidden="1" x14ac:dyDescent="0.2">
      <c r="A161" s="3" t="s">
        <v>513</v>
      </c>
      <c r="B161" s="3" t="str">
        <f t="shared" si="6"/>
        <v>class CallOnceOnly</v>
      </c>
      <c r="C161">
        <v>1</v>
      </c>
      <c r="D161" t="str">
        <f t="shared" si="7"/>
        <v/>
      </c>
      <c r="E161" t="b">
        <f t="shared" si="8"/>
        <v>0</v>
      </c>
      <c r="F161" t="s">
        <v>98</v>
      </c>
    </row>
    <row r="162" spans="1:9" hidden="1" x14ac:dyDescent="0.2">
      <c r="A162" s="3" t="s">
        <v>514</v>
      </c>
      <c r="B162" s="3" t="str">
        <f t="shared" si="6"/>
        <v>class StealRef</v>
      </c>
      <c r="C162">
        <v>1</v>
      </c>
      <c r="D162" t="str">
        <f t="shared" si="7"/>
        <v/>
      </c>
      <c r="E162" t="b">
        <f t="shared" si="8"/>
        <v>0</v>
      </c>
      <c r="F162" t="s">
        <v>103</v>
      </c>
    </row>
    <row r="163" spans="1:9" hidden="1" x14ac:dyDescent="0.2">
      <c r="A163" s="3" t="s">
        <v>515</v>
      </c>
      <c r="B163" s="3" t="str">
        <f t="shared" si="6"/>
        <v>class NonNull</v>
      </c>
      <c r="C163">
        <v>1</v>
      </c>
      <c r="D163" t="str">
        <f t="shared" si="7"/>
        <v/>
      </c>
      <c r="E163" t="b">
        <f t="shared" si="8"/>
        <v>0</v>
      </c>
      <c r="F163" t="s">
        <v>103</v>
      </c>
    </row>
    <row r="164" spans="1:9" hidden="1" x14ac:dyDescent="0.2">
      <c r="A164" s="3" t="s">
        <v>516</v>
      </c>
      <c r="B164" s="3" t="str">
        <f t="shared" si="6"/>
        <v>class Function</v>
      </c>
      <c r="C164">
        <v>1</v>
      </c>
      <c r="D164" t="str">
        <f t="shared" si="7"/>
        <v/>
      </c>
      <c r="E164" t="b">
        <f t="shared" si="8"/>
        <v>0</v>
      </c>
      <c r="F164" t="s">
        <v>103</v>
      </c>
    </row>
    <row r="165" spans="1:9" hidden="1" x14ac:dyDescent="0.2">
      <c r="A165" s="3" t="s">
        <v>517</v>
      </c>
      <c r="B165" s="3" t="str">
        <f t="shared" si="6"/>
        <v>class ParseError(Exception)</v>
      </c>
      <c r="C165">
        <v>2</v>
      </c>
      <c r="D165" t="str">
        <f t="shared" si="7"/>
        <v>Exception</v>
      </c>
      <c r="E165" t="b">
        <f t="shared" si="8"/>
        <v>1</v>
      </c>
      <c r="F165" t="s">
        <v>103</v>
      </c>
    </row>
    <row r="166" spans="1:9" hidden="1" x14ac:dyDescent="0.2">
      <c r="A166" s="3" t="s">
        <v>518</v>
      </c>
      <c r="B166" s="3" t="str">
        <f t="shared" si="6"/>
        <v>class TypeApi</v>
      </c>
      <c r="C166">
        <v>1</v>
      </c>
      <c r="D166" t="str">
        <f t="shared" si="7"/>
        <v/>
      </c>
      <c r="E166" t="b">
        <f t="shared" si="8"/>
        <v>0</v>
      </c>
      <c r="F166" t="s">
        <v>103</v>
      </c>
    </row>
    <row r="167" spans="1:9" hidden="1" x14ac:dyDescent="0.2">
      <c r="A167" s="3" t="s">
        <v>519</v>
      </c>
      <c r="B167" s="3" t="str">
        <f t="shared" si="6"/>
        <v>class GlobalVarApi</v>
      </c>
      <c r="C167">
        <v>1</v>
      </c>
      <c r="D167" t="str">
        <f t="shared" si="7"/>
        <v/>
      </c>
      <c r="E167" t="b">
        <f t="shared" si="8"/>
        <v>0</v>
      </c>
      <c r="F167" t="s">
        <v>103</v>
      </c>
    </row>
    <row r="168" spans="1:9" hidden="1" x14ac:dyDescent="0.2">
      <c r="A168" s="3" t="s">
        <v>520</v>
      </c>
      <c r="B168" s="3" t="str">
        <f t="shared" si="6"/>
        <v>class BoolValuesApi</v>
      </c>
      <c r="C168">
        <v>1</v>
      </c>
      <c r="D168" t="str">
        <f t="shared" si="7"/>
        <v/>
      </c>
      <c r="E168" t="b">
        <f t="shared" si="8"/>
        <v>0</v>
      </c>
      <c r="F168" t="s">
        <v>103</v>
      </c>
    </row>
    <row r="169" spans="1:9" hidden="1" x14ac:dyDescent="0.2">
      <c r="A169" s="3" t="s">
        <v>521</v>
      </c>
      <c r="B169" s="3" t="str">
        <f t="shared" si="6"/>
        <v>class FunctionApi</v>
      </c>
      <c r="C169">
        <v>1</v>
      </c>
      <c r="D169" t="str">
        <f t="shared" si="7"/>
        <v/>
      </c>
      <c r="E169" t="b">
        <f t="shared" si="8"/>
        <v>0</v>
      </c>
      <c r="F169" t="s">
        <v>103</v>
      </c>
    </row>
    <row r="170" spans="1:9" hidden="1" x14ac:dyDescent="0.2">
      <c r="A170" s="3" t="s">
        <v>522</v>
      </c>
      <c r="B170" s="3" t="str">
        <f t="shared" si="6"/>
        <v>class FullTypeDescr</v>
      </c>
      <c r="C170">
        <v>1</v>
      </c>
      <c r="D170" t="str">
        <f t="shared" si="7"/>
        <v/>
      </c>
      <c r="E170" t="b">
        <f t="shared" si="8"/>
        <v>0</v>
      </c>
      <c r="F170" s="1" t="s">
        <v>106</v>
      </c>
      <c r="I170" s="1"/>
    </row>
    <row r="171" spans="1:9" hidden="1" x14ac:dyDescent="0.2">
      <c r="A171" s="3" t="s">
        <v>523</v>
      </c>
      <c r="B171" s="3" t="str">
        <f t="shared" si="6"/>
        <v>class FuncNameSuffix</v>
      </c>
      <c r="C171">
        <v>1</v>
      </c>
      <c r="D171" t="str">
        <f t="shared" si="7"/>
        <v/>
      </c>
      <c r="E171" t="b">
        <f t="shared" si="8"/>
        <v>0</v>
      </c>
      <c r="F171" s="1" t="s">
        <v>106</v>
      </c>
      <c r="I171" s="1"/>
    </row>
    <row r="172" spans="1:9" hidden="1" x14ac:dyDescent="0.2">
      <c r="A172" s="3" t="s">
        <v>524</v>
      </c>
      <c r="B172" s="3" t="str">
        <f t="shared" si="6"/>
        <v>class TypeDescription</v>
      </c>
      <c r="C172">
        <v>1</v>
      </c>
      <c r="D172" t="str">
        <f t="shared" si="7"/>
        <v/>
      </c>
      <c r="E172" t="b">
        <f t="shared" si="8"/>
        <v>0</v>
      </c>
      <c r="F172" s="1" t="s">
        <v>106</v>
      </c>
      <c r="I172" s="1"/>
    </row>
    <row r="173" spans="1:9" hidden="1" x14ac:dyDescent="0.2">
      <c r="A173" s="3" t="s">
        <v>525</v>
      </c>
      <c r="B173" s="3" t="str">
        <f t="shared" si="6"/>
        <v>class Ufunc</v>
      </c>
      <c r="C173">
        <v>1</v>
      </c>
      <c r="D173" t="str">
        <f t="shared" si="7"/>
        <v/>
      </c>
      <c r="E173" t="b">
        <f t="shared" si="8"/>
        <v>0</v>
      </c>
      <c r="F173" s="1" t="s">
        <v>106</v>
      </c>
      <c r="I173" s="1"/>
    </row>
    <row r="174" spans="1:9" hidden="1" x14ac:dyDescent="0.2">
      <c r="A174" s="3" t="s">
        <v>526</v>
      </c>
      <c r="B174" s="3" t="str">
        <f t="shared" si="6"/>
        <v>class CommaDecimalPointLocale</v>
      </c>
      <c r="C174">
        <v>1</v>
      </c>
      <c r="D174" t="str">
        <f t="shared" si="7"/>
        <v/>
      </c>
      <c r="E174" t="b">
        <f t="shared" si="8"/>
        <v>0</v>
      </c>
      <c r="F174" s="1" t="s">
        <v>109</v>
      </c>
      <c r="I174" s="1"/>
    </row>
    <row r="175" spans="1:9" hidden="1" x14ac:dyDescent="0.2">
      <c r="A175" s="3" t="s">
        <v>527</v>
      </c>
      <c r="B175" s="3" t="str">
        <f t="shared" si="6"/>
        <v>class CommandLineParser</v>
      </c>
      <c r="C175">
        <v>1</v>
      </c>
      <c r="D175" t="str">
        <f t="shared" si="7"/>
        <v/>
      </c>
      <c r="E175" t="b">
        <f t="shared" si="8"/>
        <v>0</v>
      </c>
      <c r="F175" s="1" t="s">
        <v>112</v>
      </c>
      <c r="I175" s="1"/>
    </row>
    <row r="176" spans="1:9" hidden="1" x14ac:dyDescent="0.2">
      <c r="A176" s="3" t="s">
        <v>528</v>
      </c>
      <c r="B176" s="3" t="str">
        <f t="shared" si="6"/>
        <v>class WindowsParser</v>
      </c>
      <c r="C176">
        <v>1</v>
      </c>
      <c r="D176" t="str">
        <f t="shared" si="7"/>
        <v/>
      </c>
      <c r="E176" t="b">
        <f t="shared" si="8"/>
        <v>0</v>
      </c>
      <c r="F176" s="1" t="s">
        <v>112</v>
      </c>
      <c r="I176" s="1"/>
    </row>
    <row r="177" spans="1:9" hidden="1" x14ac:dyDescent="0.2">
      <c r="A177" s="3" t="s">
        <v>529</v>
      </c>
      <c r="B177" s="3" t="str">
        <f t="shared" si="6"/>
        <v>class PosixParser</v>
      </c>
      <c r="C177">
        <v>1</v>
      </c>
      <c r="D177" t="str">
        <f t="shared" si="7"/>
        <v/>
      </c>
      <c r="E177" t="b">
        <f t="shared" si="8"/>
        <v>0</v>
      </c>
      <c r="F177" s="1" t="s">
        <v>112</v>
      </c>
      <c r="I177" s="1"/>
    </row>
    <row r="178" spans="1:9" hidden="1" x14ac:dyDescent="0.2">
      <c r="A178" s="3" t="s">
        <v>530</v>
      </c>
      <c r="B178" s="3" t="str">
        <f t="shared" si="6"/>
        <v>class _Config</v>
      </c>
      <c r="C178">
        <v>1</v>
      </c>
      <c r="D178" t="str">
        <f t="shared" si="7"/>
        <v/>
      </c>
      <c r="E178" t="b">
        <f t="shared" si="8"/>
        <v>0</v>
      </c>
      <c r="F178" s="1" t="s">
        <v>113</v>
      </c>
      <c r="I178" s="1"/>
    </row>
    <row r="179" spans="1:9" hidden="1" x14ac:dyDescent="0.2">
      <c r="A179" s="3" t="s">
        <v>531</v>
      </c>
      <c r="B179" s="3" t="str">
        <f t="shared" si="6"/>
        <v>class _Distutils</v>
      </c>
      <c r="C179">
        <v>1</v>
      </c>
      <c r="D179" t="str">
        <f t="shared" si="7"/>
        <v/>
      </c>
      <c r="E179" t="b">
        <f t="shared" si="8"/>
        <v>0</v>
      </c>
      <c r="F179" s="1" t="s">
        <v>113</v>
      </c>
      <c r="I179" s="1"/>
    </row>
    <row r="180" spans="1:9" hidden="1" x14ac:dyDescent="0.2">
      <c r="A180" s="3" t="s">
        <v>532</v>
      </c>
      <c r="B180" s="3" t="str">
        <f t="shared" si="6"/>
        <v>class _Cache</v>
      </c>
      <c r="C180">
        <v>1</v>
      </c>
      <c r="D180" t="str">
        <f t="shared" si="7"/>
        <v/>
      </c>
      <c r="E180" t="b">
        <f t="shared" si="8"/>
        <v>0</v>
      </c>
      <c r="F180" s="1" t="s">
        <v>113</v>
      </c>
      <c r="I180" s="1"/>
    </row>
    <row r="181" spans="1:9" hidden="1" x14ac:dyDescent="0.2">
      <c r="A181" s="3" t="s">
        <v>533</v>
      </c>
      <c r="B181" s="3" t="str">
        <f t="shared" si="6"/>
        <v>class _CCompiler(object)</v>
      </c>
      <c r="C181">
        <v>1</v>
      </c>
      <c r="D181" t="str">
        <f t="shared" si="7"/>
        <v>object</v>
      </c>
      <c r="E181" t="b">
        <f t="shared" si="8"/>
        <v>1</v>
      </c>
      <c r="F181" s="1" t="s">
        <v>113</v>
      </c>
      <c r="I181" s="1"/>
    </row>
    <row r="182" spans="1:9" hidden="1" x14ac:dyDescent="0.2">
      <c r="A182" s="3" t="s">
        <v>534</v>
      </c>
      <c r="B182" s="3" t="str">
        <f t="shared" si="6"/>
        <v>class _Feature</v>
      </c>
      <c r="C182">
        <v>1</v>
      </c>
      <c r="D182" t="str">
        <f t="shared" si="7"/>
        <v/>
      </c>
      <c r="E182" t="b">
        <f t="shared" si="8"/>
        <v>0</v>
      </c>
      <c r="F182" s="1" t="s">
        <v>113</v>
      </c>
      <c r="I182" s="1"/>
    </row>
    <row r="183" spans="1:9" hidden="1" x14ac:dyDescent="0.2">
      <c r="A183" s="3" t="s">
        <v>535</v>
      </c>
      <c r="B183" s="3" t="str">
        <f t="shared" si="6"/>
        <v>class _Parse</v>
      </c>
      <c r="C183">
        <v>1</v>
      </c>
      <c r="D183" t="str">
        <f t="shared" si="7"/>
        <v/>
      </c>
      <c r="E183" t="b">
        <f t="shared" si="8"/>
        <v>0</v>
      </c>
      <c r="F183" s="1" t="s">
        <v>113</v>
      </c>
      <c r="I183" s="1"/>
    </row>
    <row r="184" spans="1:9" ht="51" hidden="1" x14ac:dyDescent="0.2">
      <c r="A184" s="4" t="s">
        <v>536</v>
      </c>
      <c r="B184" s="3" t="str">
        <f t="shared" si="6"/>
        <v>class CCompilerOpt(_Config, _Distutils, _Cache, _CCompiler, _Feature, _Parse)</v>
      </c>
      <c r="C184">
        <v>2</v>
      </c>
      <c r="D184" s="4" t="str">
        <f t="shared" si="7"/>
        <v>_Config, _Distutils, _Cache, _CCompiler, _Feature, _Parse</v>
      </c>
      <c r="E184" t="b">
        <f t="shared" si="8"/>
        <v>1</v>
      </c>
      <c r="F184" s="1" t="s">
        <v>113</v>
      </c>
      <c r="I184" s="1"/>
    </row>
    <row r="185" spans="1:9" hidden="1" x14ac:dyDescent="0.2">
      <c r="A185" s="3" t="s">
        <v>537</v>
      </c>
      <c r="B185" s="3" t="str">
        <f t="shared" si="6"/>
        <v>class CPUInfoBase</v>
      </c>
      <c r="C185">
        <v>1</v>
      </c>
      <c r="D185" t="str">
        <f t="shared" si="7"/>
        <v/>
      </c>
      <c r="E185" t="b">
        <f t="shared" si="8"/>
        <v>0</v>
      </c>
      <c r="F185" s="1" t="s">
        <v>117</v>
      </c>
      <c r="I185" s="1"/>
    </row>
    <row r="186" spans="1:9" hidden="1" x14ac:dyDescent="0.2">
      <c r="A186" t="s">
        <v>538</v>
      </c>
      <c r="B186" s="3" t="str">
        <f t="shared" si="6"/>
        <v>class LinuxCPUInfo(CPUInfoBase)</v>
      </c>
      <c r="C186">
        <v>2</v>
      </c>
      <c r="D186" t="str">
        <f t="shared" si="7"/>
        <v>CPUInfoBase</v>
      </c>
      <c r="E186" t="b">
        <f t="shared" si="8"/>
        <v>1</v>
      </c>
      <c r="F186" s="1" t="s">
        <v>117</v>
      </c>
      <c r="I186" s="1"/>
    </row>
    <row r="187" spans="1:9" hidden="1" x14ac:dyDescent="0.2">
      <c r="A187" t="s">
        <v>539</v>
      </c>
      <c r="B187" s="3" t="str">
        <f t="shared" si="6"/>
        <v>class IRIXCPUInfo(CPUInfoBase)</v>
      </c>
      <c r="C187">
        <v>2</v>
      </c>
      <c r="D187" t="str">
        <f t="shared" si="7"/>
        <v>CPUInfoBase</v>
      </c>
      <c r="E187" t="b">
        <f t="shared" si="8"/>
        <v>1</v>
      </c>
      <c r="F187" s="1" t="s">
        <v>117</v>
      </c>
      <c r="I187" s="1"/>
    </row>
    <row r="188" spans="1:9" hidden="1" x14ac:dyDescent="0.2">
      <c r="A188" t="s">
        <v>540</v>
      </c>
      <c r="B188" s="3" t="str">
        <f t="shared" si="6"/>
        <v>class DarwinCPUInfo(CPUInfoBase)</v>
      </c>
      <c r="C188">
        <v>2</v>
      </c>
      <c r="D188" t="str">
        <f t="shared" si="7"/>
        <v>CPUInfoBase</v>
      </c>
      <c r="E188" t="b">
        <f t="shared" si="8"/>
        <v>1</v>
      </c>
      <c r="F188" s="1" t="s">
        <v>117</v>
      </c>
      <c r="I188" s="1"/>
    </row>
    <row r="189" spans="1:9" hidden="1" x14ac:dyDescent="0.2">
      <c r="A189" t="s">
        <v>541</v>
      </c>
      <c r="B189" s="3" t="str">
        <f t="shared" si="6"/>
        <v>class SunOSCPUInfo(CPUInfoBase)</v>
      </c>
      <c r="C189">
        <v>2</v>
      </c>
      <c r="D189" t="str">
        <f t="shared" si="7"/>
        <v>CPUInfoBase</v>
      </c>
      <c r="E189" t="b">
        <f t="shared" si="8"/>
        <v>1</v>
      </c>
      <c r="F189" s="1" t="s">
        <v>117</v>
      </c>
      <c r="I189" s="1"/>
    </row>
    <row r="190" spans="1:9" hidden="1" x14ac:dyDescent="0.2">
      <c r="A190" t="s">
        <v>542</v>
      </c>
      <c r="B190" s="3" t="str">
        <f t="shared" si="6"/>
        <v>class Win32CPUInfo(CPUInfoBase)</v>
      </c>
      <c r="C190">
        <v>2</v>
      </c>
      <c r="D190" t="str">
        <f t="shared" si="7"/>
        <v>CPUInfoBase</v>
      </c>
      <c r="E190" t="b">
        <f t="shared" si="8"/>
        <v>1</v>
      </c>
      <c r="F190" s="1" t="s">
        <v>117</v>
      </c>
      <c r="I190" s="1"/>
    </row>
    <row r="191" spans="1:9" hidden="1" x14ac:dyDescent="0.2">
      <c r="A191" t="s">
        <v>543</v>
      </c>
      <c r="B191" s="3" t="str">
        <f t="shared" si="6"/>
        <v>class Extension(old_Extension)</v>
      </c>
      <c r="C191">
        <v>2</v>
      </c>
      <c r="D191" t="str">
        <f t="shared" si="7"/>
        <v>old_Extension</v>
      </c>
      <c r="E191" t="b">
        <f t="shared" si="8"/>
        <v>1</v>
      </c>
      <c r="F191" s="1" t="s">
        <v>119</v>
      </c>
      <c r="I191" s="1"/>
    </row>
    <row r="192" spans="1:9" hidden="1" x14ac:dyDescent="0.2">
      <c r="A192" s="3" t="s">
        <v>544</v>
      </c>
      <c r="B192" s="3" t="str">
        <f t="shared" si="6"/>
        <v>class IntelCCompiler(UnixCCompiler)</v>
      </c>
      <c r="C192">
        <v>2</v>
      </c>
      <c r="D192" t="str">
        <f t="shared" si="7"/>
        <v>UnixCCompiler</v>
      </c>
      <c r="E192" t="b">
        <f t="shared" si="8"/>
        <v>1</v>
      </c>
      <c r="F192" s="1" t="s">
        <v>121</v>
      </c>
      <c r="I192" s="1"/>
    </row>
    <row r="193" spans="1:9" hidden="1" x14ac:dyDescent="0.2">
      <c r="A193" s="3" t="s">
        <v>545</v>
      </c>
      <c r="B193" s="3" t="str">
        <f t="shared" si="6"/>
        <v>class IntelItaniumCCompiler(IntelCCompiler)</v>
      </c>
      <c r="C193">
        <v>3</v>
      </c>
      <c r="D193" t="str">
        <f t="shared" si="7"/>
        <v>IntelCCompiler</v>
      </c>
      <c r="E193" t="b">
        <f t="shared" si="8"/>
        <v>1</v>
      </c>
      <c r="F193" s="1" t="s">
        <v>121</v>
      </c>
      <c r="I193" s="1"/>
    </row>
    <row r="194" spans="1:9" hidden="1" x14ac:dyDescent="0.2">
      <c r="A194" s="3" t="s">
        <v>546</v>
      </c>
      <c r="B194" s="3" t="str">
        <f t="shared" si="6"/>
        <v>class IntelEM64TCCompiler(UnixCCompiler)</v>
      </c>
      <c r="C194">
        <v>2</v>
      </c>
      <c r="D194" t="str">
        <f t="shared" si="7"/>
        <v>UnixCCompiler</v>
      </c>
      <c r="E194" t="b">
        <f t="shared" si="8"/>
        <v>1</v>
      </c>
      <c r="F194" s="1" t="s">
        <v>121</v>
      </c>
      <c r="I194" s="1"/>
    </row>
    <row r="195" spans="1:9" hidden="1" x14ac:dyDescent="0.2">
      <c r="A195" t="s">
        <v>547</v>
      </c>
      <c r="B195" s="3" t="str">
        <f t="shared" ref="B195:B258" si="9">LEFT(A195, SEARCH(":",A195,1)-1)</f>
        <v>class IntelCCompilerW(MSVCCompiler)</v>
      </c>
      <c r="C195">
        <v>3</v>
      </c>
      <c r="D195" t="str">
        <f t="shared" ref="D195:D258" si="10">IFERROR(MID(LEFT(A195,FIND(")",A195)-1),FIND("(",A195)+1,LEN(A195)),"")</f>
        <v>MSVCCompiler</v>
      </c>
      <c r="E195" t="b">
        <f t="shared" si="8"/>
        <v>1</v>
      </c>
      <c r="F195" s="1" t="s">
        <v>121</v>
      </c>
      <c r="I195" s="1"/>
    </row>
    <row r="196" spans="1:9" hidden="1" x14ac:dyDescent="0.2">
      <c r="A196" s="3" t="s">
        <v>548</v>
      </c>
      <c r="B196" s="3" t="str">
        <f t="shared" si="9"/>
        <v>class IntelEM64TCCompilerW(IntelCCompilerW)</v>
      </c>
      <c r="C196">
        <v>4</v>
      </c>
      <c r="D196" t="str">
        <f t="shared" si="10"/>
        <v>IntelCCompilerW</v>
      </c>
      <c r="E196" t="b">
        <f t="shared" ref="E196:E259" si="11">IF((IFERROR(MID(LEFT(B196,FIND(")",B196)-1),FIND("(",B196)+1,LEN(B196)),""))="",FALSE,TRUE)</f>
        <v>1</v>
      </c>
      <c r="F196" s="1" t="s">
        <v>121</v>
      </c>
      <c r="I196" s="1"/>
    </row>
    <row r="197" spans="1:9" hidden="1" x14ac:dyDescent="0.2">
      <c r="A197" s="3" t="s">
        <v>549</v>
      </c>
      <c r="B197" s="3" t="str">
        <f t="shared" si="9"/>
        <v>class Log(old_Log)</v>
      </c>
      <c r="C197">
        <v>2</v>
      </c>
      <c r="D197" t="str">
        <f t="shared" si="10"/>
        <v>old_Log</v>
      </c>
      <c r="E197" t="b">
        <f t="shared" si="11"/>
        <v>1</v>
      </c>
      <c r="F197" s="1" t="s">
        <v>124</v>
      </c>
      <c r="I197" s="1"/>
    </row>
    <row r="198" spans="1:9" hidden="1" x14ac:dyDescent="0.2">
      <c r="A198" t="s">
        <v>550</v>
      </c>
      <c r="B198" s="3" t="str">
        <f t="shared" si="9"/>
        <v>class Mingw32CCompiler(distutils.cygwinccompiler.CygwinCCompiler)</v>
      </c>
      <c r="C198">
        <v>4</v>
      </c>
      <c r="D198" t="str">
        <f t="shared" si="10"/>
        <v>distutils.cygwinccompiler.CygwinCCompiler</v>
      </c>
      <c r="E198" t="b">
        <f t="shared" si="11"/>
        <v>1</v>
      </c>
      <c r="F198" s="1" t="s">
        <v>125</v>
      </c>
      <c r="I198" s="1"/>
    </row>
    <row r="199" spans="1:9" hidden="1" x14ac:dyDescent="0.2">
      <c r="A199" s="3" t="s">
        <v>551</v>
      </c>
      <c r="B199" s="3" t="str">
        <f t="shared" si="9"/>
        <v>class InstallableLib</v>
      </c>
      <c r="C199">
        <v>1</v>
      </c>
      <c r="D199" t="str">
        <f t="shared" si="10"/>
        <v/>
      </c>
      <c r="E199" t="b">
        <f t="shared" si="11"/>
        <v>0</v>
      </c>
      <c r="F199" s="1" t="s">
        <v>127</v>
      </c>
      <c r="I199" s="1"/>
    </row>
    <row r="200" spans="1:9" hidden="1" x14ac:dyDescent="0.2">
      <c r="A200" s="3" t="s">
        <v>552</v>
      </c>
      <c r="B200" s="3" t="str">
        <f t="shared" si="9"/>
        <v>class Configuration</v>
      </c>
      <c r="C200">
        <v>1</v>
      </c>
      <c r="D200" t="str">
        <f t="shared" si="10"/>
        <v/>
      </c>
      <c r="E200" t="b">
        <f t="shared" si="11"/>
        <v>0</v>
      </c>
      <c r="F200" s="1" t="s">
        <v>127</v>
      </c>
      <c r="I200" s="1"/>
    </row>
    <row r="201" spans="1:9" hidden="1" x14ac:dyDescent="0.2">
      <c r="A201" s="3" t="s">
        <v>553</v>
      </c>
      <c r="B201" s="3" t="str">
        <f t="shared" si="9"/>
        <v>class MSVCCompiler(_MSVCCompiler)</v>
      </c>
      <c r="C201">
        <v>2</v>
      </c>
      <c r="D201" t="str">
        <f t="shared" si="10"/>
        <v>_MSVCCompiler</v>
      </c>
      <c r="E201" t="b">
        <f t="shared" si="11"/>
        <v>1</v>
      </c>
      <c r="F201" s="1" t="s">
        <v>126</v>
      </c>
      <c r="I201" s="1"/>
    </row>
    <row r="202" spans="1:9" hidden="1" x14ac:dyDescent="0.2">
      <c r="A202" s="3" t="s">
        <v>554</v>
      </c>
      <c r="B202" s="3" t="str">
        <f t="shared" si="9"/>
        <v>class MSVCCompiler(_MSVCCompiler)</v>
      </c>
      <c r="C202">
        <v>2</v>
      </c>
      <c r="D202" t="str">
        <f t="shared" si="10"/>
        <v>_MSVCCompiler</v>
      </c>
      <c r="E202" t="b">
        <f t="shared" si="11"/>
        <v>1</v>
      </c>
      <c r="F202" s="1" t="s">
        <v>128</v>
      </c>
      <c r="I202" s="1"/>
    </row>
    <row r="203" spans="1:9" hidden="1" x14ac:dyDescent="0.2">
      <c r="A203" s="3" t="s">
        <v>555</v>
      </c>
      <c r="B203" s="3" t="str">
        <f t="shared" si="9"/>
        <v>class FormatError(IOError)</v>
      </c>
      <c r="C203">
        <v>2</v>
      </c>
      <c r="D203" t="str">
        <f t="shared" si="10"/>
        <v>IOError</v>
      </c>
      <c r="E203" t="b">
        <f t="shared" si="11"/>
        <v>1</v>
      </c>
      <c r="F203" s="1" t="s">
        <v>129</v>
      </c>
      <c r="I203" s="1"/>
    </row>
    <row r="204" spans="1:9" hidden="1" x14ac:dyDescent="0.2">
      <c r="A204" s="3" t="s">
        <v>556</v>
      </c>
      <c r="B204" s="3" t="str">
        <f t="shared" si="9"/>
        <v>class PkgNotFound(IOError)</v>
      </c>
      <c r="C204">
        <v>2</v>
      </c>
      <c r="D204" t="str">
        <f t="shared" si="10"/>
        <v>IOError</v>
      </c>
      <c r="E204" t="b">
        <f t="shared" si="11"/>
        <v>1</v>
      </c>
      <c r="F204" s="1" t="s">
        <v>129</v>
      </c>
      <c r="I204" s="1"/>
    </row>
    <row r="205" spans="1:9" hidden="1" x14ac:dyDescent="0.2">
      <c r="A205" s="3" t="s">
        <v>557</v>
      </c>
      <c r="B205" s="3" t="str">
        <f t="shared" si="9"/>
        <v>class LibraryInfo</v>
      </c>
      <c r="C205">
        <v>1</v>
      </c>
      <c r="D205" t="str">
        <f t="shared" si="10"/>
        <v/>
      </c>
      <c r="E205" t="b">
        <f t="shared" si="11"/>
        <v>0</v>
      </c>
      <c r="F205" s="1" t="s">
        <v>129</v>
      </c>
      <c r="I205" s="1"/>
    </row>
    <row r="206" spans="1:9" hidden="1" x14ac:dyDescent="0.2">
      <c r="A206" s="3" t="s">
        <v>558</v>
      </c>
      <c r="B206" s="3" t="str">
        <f t="shared" si="9"/>
        <v>class VariableSet</v>
      </c>
      <c r="C206">
        <v>1</v>
      </c>
      <c r="D206" t="str">
        <f t="shared" si="10"/>
        <v/>
      </c>
      <c r="E206" t="b">
        <f t="shared" si="11"/>
        <v>0</v>
      </c>
      <c r="F206" s="1" t="s">
        <v>129</v>
      </c>
      <c r="I206" s="1"/>
    </row>
    <row r="207" spans="1:9" hidden="1" x14ac:dyDescent="0.2">
      <c r="A207" s="3" t="s">
        <v>559</v>
      </c>
      <c r="B207" s="3" t="str">
        <f t="shared" si="9"/>
        <v>class NumpyDistribution(Distribution)</v>
      </c>
      <c r="C207">
        <v>2</v>
      </c>
      <c r="D207" t="str">
        <f t="shared" si="10"/>
        <v>Distribution</v>
      </c>
      <c r="E207" t="b">
        <f t="shared" si="11"/>
        <v>1</v>
      </c>
      <c r="F207" s="1" t="s">
        <v>130</v>
      </c>
      <c r="I207" s="1"/>
    </row>
    <row r="208" spans="1:9" hidden="1" x14ac:dyDescent="0.2">
      <c r="A208" s="3" t="s">
        <v>560</v>
      </c>
      <c r="B208" s="3" t="str">
        <f t="shared" si="9"/>
        <v>class PathScaleCCompiler(UnixCCompiler)</v>
      </c>
      <c r="C208">
        <v>2</v>
      </c>
      <c r="D208" t="str">
        <f t="shared" si="10"/>
        <v>UnixCCompiler</v>
      </c>
      <c r="E208" t="b">
        <f t="shared" si="11"/>
        <v>1</v>
      </c>
      <c r="F208" s="1" t="s">
        <v>131</v>
      </c>
      <c r="I208" s="1"/>
    </row>
    <row r="209" spans="1:9" hidden="1" x14ac:dyDescent="0.2">
      <c r="A209" s="3" t="s">
        <v>561</v>
      </c>
      <c r="B209" s="3" t="str">
        <f t="shared" si="9"/>
        <v>class NotFoundError(DistutilsError)</v>
      </c>
      <c r="C209">
        <v>2</v>
      </c>
      <c r="D209" t="str">
        <f t="shared" si="10"/>
        <v>DistutilsError</v>
      </c>
      <c r="E209" t="b">
        <f t="shared" si="11"/>
        <v>1</v>
      </c>
      <c r="F209" s="1" t="s">
        <v>133</v>
      </c>
      <c r="I209" s="1"/>
    </row>
    <row r="210" spans="1:9" hidden="1" x14ac:dyDescent="0.2">
      <c r="A210" s="3" t="s">
        <v>562</v>
      </c>
      <c r="B210" s="3" t="str">
        <f t="shared" si="9"/>
        <v>class AliasedOptionError(DistutilsError)</v>
      </c>
      <c r="C210">
        <v>2</v>
      </c>
      <c r="D210" t="str">
        <f t="shared" si="10"/>
        <v>DistutilsError</v>
      </c>
      <c r="E210" t="b">
        <f t="shared" si="11"/>
        <v>1</v>
      </c>
      <c r="F210" s="1" t="s">
        <v>133</v>
      </c>
      <c r="I210" s="1"/>
    </row>
    <row r="211" spans="1:9" hidden="1" x14ac:dyDescent="0.2">
      <c r="A211" s="3" t="s">
        <v>563</v>
      </c>
      <c r="B211" s="3" t="str">
        <f t="shared" si="9"/>
        <v>class AtlasNotFoundError(NotFoundError)</v>
      </c>
      <c r="C211">
        <v>3</v>
      </c>
      <c r="D211" t="str">
        <f t="shared" si="10"/>
        <v>NotFoundError</v>
      </c>
      <c r="E211" t="b">
        <f t="shared" si="11"/>
        <v>1</v>
      </c>
      <c r="F211" s="1" t="s">
        <v>133</v>
      </c>
      <c r="I211" s="1"/>
    </row>
    <row r="212" spans="1:9" hidden="1" x14ac:dyDescent="0.2">
      <c r="A212" s="3" t="s">
        <v>564</v>
      </c>
      <c r="B212" s="3" t="str">
        <f t="shared" si="9"/>
        <v>class FlameNotFoundError(NotFoundError)</v>
      </c>
      <c r="C212">
        <v>3</v>
      </c>
      <c r="D212" t="str">
        <f t="shared" si="10"/>
        <v>NotFoundError</v>
      </c>
      <c r="E212" t="b">
        <f t="shared" si="11"/>
        <v>1</v>
      </c>
      <c r="F212" s="1" t="s">
        <v>133</v>
      </c>
      <c r="I212" s="1"/>
    </row>
    <row r="213" spans="1:9" hidden="1" x14ac:dyDescent="0.2">
      <c r="A213" s="3" t="s">
        <v>565</v>
      </c>
      <c r="B213" s="3" t="str">
        <f t="shared" si="9"/>
        <v>class LapackNotFoundError(NotFoundError)</v>
      </c>
      <c r="C213">
        <v>3</v>
      </c>
      <c r="D213" t="str">
        <f t="shared" si="10"/>
        <v>NotFoundError</v>
      </c>
      <c r="E213" t="b">
        <f t="shared" si="11"/>
        <v>1</v>
      </c>
      <c r="F213" s="1" t="s">
        <v>133</v>
      </c>
      <c r="I213" s="1"/>
    </row>
    <row r="214" spans="1:9" hidden="1" x14ac:dyDescent="0.2">
      <c r="A214" s="3" t="s">
        <v>566</v>
      </c>
      <c r="B214" s="3" t="str">
        <f t="shared" si="9"/>
        <v>class LapackSrcNotFoundError(LapackNotFoundError)</v>
      </c>
      <c r="C214">
        <v>4</v>
      </c>
      <c r="D214" t="str">
        <f t="shared" si="10"/>
        <v>LapackNotFoundError</v>
      </c>
      <c r="E214" t="b">
        <f t="shared" si="11"/>
        <v>1</v>
      </c>
      <c r="F214" s="1" t="s">
        <v>133</v>
      </c>
      <c r="I214" s="1"/>
    </row>
    <row r="215" spans="1:9" hidden="1" x14ac:dyDescent="0.2">
      <c r="A215" s="3" t="s">
        <v>567</v>
      </c>
      <c r="B215" s="3" t="str">
        <f t="shared" si="9"/>
        <v>class LapackILP64NotFoundError(NotFoundError)</v>
      </c>
      <c r="C215">
        <v>3</v>
      </c>
      <c r="D215" t="str">
        <f t="shared" si="10"/>
        <v>NotFoundError</v>
      </c>
      <c r="E215" t="b">
        <f t="shared" si="11"/>
        <v>1</v>
      </c>
      <c r="F215" s="1" t="s">
        <v>133</v>
      </c>
      <c r="I215" s="1"/>
    </row>
    <row r="216" spans="1:9" hidden="1" x14ac:dyDescent="0.2">
      <c r="A216" s="3" t="s">
        <v>568</v>
      </c>
      <c r="B216" s="3" t="str">
        <f t="shared" si="9"/>
        <v>class BlasOptNotFoundError(NotFoundError)</v>
      </c>
      <c r="C216">
        <v>3</v>
      </c>
      <c r="D216" t="str">
        <f t="shared" si="10"/>
        <v>NotFoundError</v>
      </c>
      <c r="E216" t="b">
        <f t="shared" si="11"/>
        <v>1</v>
      </c>
      <c r="F216" s="1" t="s">
        <v>133</v>
      </c>
      <c r="I216" s="1"/>
    </row>
    <row r="217" spans="1:9" hidden="1" x14ac:dyDescent="0.2">
      <c r="A217" s="3" t="s">
        <v>569</v>
      </c>
      <c r="B217" s="3" t="str">
        <f t="shared" si="9"/>
        <v>class BlasNotFoundError(NotFoundError)</v>
      </c>
      <c r="C217">
        <v>3</v>
      </c>
      <c r="D217" t="str">
        <f t="shared" si="10"/>
        <v>NotFoundError</v>
      </c>
      <c r="E217" t="b">
        <f t="shared" si="11"/>
        <v>1</v>
      </c>
      <c r="F217" s="1" t="s">
        <v>133</v>
      </c>
      <c r="I217" s="1"/>
    </row>
    <row r="218" spans="1:9" hidden="1" x14ac:dyDescent="0.2">
      <c r="A218" s="3" t="s">
        <v>570</v>
      </c>
      <c r="B218" s="3" t="str">
        <f t="shared" si="9"/>
        <v>class BlasILP64NotFoundError(NotFoundError)</v>
      </c>
      <c r="C218">
        <v>3</v>
      </c>
      <c r="D218" t="str">
        <f t="shared" si="10"/>
        <v>NotFoundError</v>
      </c>
      <c r="E218" t="b">
        <f t="shared" si="11"/>
        <v>1</v>
      </c>
      <c r="F218" s="1" t="s">
        <v>133</v>
      </c>
      <c r="I218" s="1"/>
    </row>
    <row r="219" spans="1:9" hidden="1" x14ac:dyDescent="0.2">
      <c r="A219" s="3" t="s">
        <v>571</v>
      </c>
      <c r="B219" s="3" t="str">
        <f t="shared" si="9"/>
        <v>class BlasSrcNotFoundError(BlasNotFoundError)</v>
      </c>
      <c r="C219">
        <v>4</v>
      </c>
      <c r="D219" t="str">
        <f t="shared" si="10"/>
        <v>BlasNotFoundError</v>
      </c>
      <c r="E219" t="b">
        <f t="shared" si="11"/>
        <v>1</v>
      </c>
      <c r="F219" s="1" t="s">
        <v>133</v>
      </c>
      <c r="I219" s="1"/>
    </row>
    <row r="220" spans="1:9" hidden="1" x14ac:dyDescent="0.2">
      <c r="A220" s="3" t="s">
        <v>572</v>
      </c>
      <c r="B220" s="3" t="str">
        <f t="shared" si="9"/>
        <v>class FFTWNotFoundError(NotFoundError)</v>
      </c>
      <c r="C220">
        <v>3</v>
      </c>
      <c r="D220" t="str">
        <f t="shared" si="10"/>
        <v>NotFoundError</v>
      </c>
      <c r="E220" t="b">
        <f t="shared" si="11"/>
        <v>1</v>
      </c>
      <c r="F220" s="1" t="s">
        <v>133</v>
      </c>
      <c r="I220" s="1"/>
    </row>
    <row r="221" spans="1:9" hidden="1" x14ac:dyDescent="0.2">
      <c r="A221" s="3" t="s">
        <v>573</v>
      </c>
      <c r="B221" s="3" t="str">
        <f t="shared" si="9"/>
        <v>class DJBFFTNotFoundError(NotFoundError)</v>
      </c>
      <c r="C221">
        <v>3</v>
      </c>
      <c r="D221" t="str">
        <f t="shared" si="10"/>
        <v>NotFoundError</v>
      </c>
      <c r="E221" t="b">
        <f t="shared" si="11"/>
        <v>1</v>
      </c>
      <c r="F221" s="1" t="s">
        <v>133</v>
      </c>
      <c r="I221" s="1"/>
    </row>
    <row r="222" spans="1:9" hidden="1" x14ac:dyDescent="0.2">
      <c r="A222" s="3" t="s">
        <v>574</v>
      </c>
      <c r="B222" s="3" t="str">
        <f t="shared" si="9"/>
        <v>class NumericNotFoundError(NotFoundError)</v>
      </c>
      <c r="C222">
        <v>3</v>
      </c>
      <c r="D222" t="str">
        <f t="shared" si="10"/>
        <v>NotFoundError</v>
      </c>
      <c r="E222" t="b">
        <f t="shared" si="11"/>
        <v>1</v>
      </c>
      <c r="F222" s="1" t="s">
        <v>133</v>
      </c>
    </row>
    <row r="223" spans="1:9" hidden="1" x14ac:dyDescent="0.2">
      <c r="A223" s="3" t="s">
        <v>575</v>
      </c>
      <c r="B223" s="3" t="str">
        <f t="shared" si="9"/>
        <v>class X11NotFoundError(NotFoundError)</v>
      </c>
      <c r="C223">
        <v>3</v>
      </c>
      <c r="D223" t="str">
        <f t="shared" si="10"/>
        <v>NotFoundError</v>
      </c>
      <c r="E223" t="b">
        <f t="shared" si="11"/>
        <v>1</v>
      </c>
      <c r="F223" s="1" t="s">
        <v>133</v>
      </c>
      <c r="I223" s="1"/>
    </row>
    <row r="224" spans="1:9" hidden="1" x14ac:dyDescent="0.2">
      <c r="A224" s="3" t="s">
        <v>577</v>
      </c>
      <c r="B224" s="3" t="str">
        <f t="shared" si="9"/>
        <v>class UmfpackNotFoundError(NotFoundError)</v>
      </c>
      <c r="C224">
        <v>3</v>
      </c>
      <c r="D224" t="str">
        <f t="shared" si="10"/>
        <v>NotFoundError</v>
      </c>
      <c r="E224" t="b">
        <f t="shared" si="11"/>
        <v>1</v>
      </c>
      <c r="F224" s="1" t="s">
        <v>133</v>
      </c>
      <c r="I224" s="1"/>
    </row>
    <row r="225" spans="1:9" hidden="1" x14ac:dyDescent="0.2">
      <c r="A225" s="3" t="s">
        <v>576</v>
      </c>
      <c r="B225" s="3" t="str">
        <f t="shared" si="9"/>
        <v>class system_info</v>
      </c>
      <c r="C225">
        <v>1</v>
      </c>
      <c r="D225" t="str">
        <f t="shared" si="10"/>
        <v/>
      </c>
      <c r="E225" t="b">
        <f t="shared" si="11"/>
        <v>0</v>
      </c>
      <c r="F225" s="1" t="s">
        <v>133</v>
      </c>
      <c r="I225" s="1"/>
    </row>
    <row r="226" spans="1:9" hidden="1" x14ac:dyDescent="0.2">
      <c r="A226" s="3" t="s">
        <v>578</v>
      </c>
      <c r="B226" s="3" t="str">
        <f t="shared" si="9"/>
        <v>class fft_opt_info(system_info)</v>
      </c>
      <c r="C226">
        <v>2</v>
      </c>
      <c r="D226" t="str">
        <f t="shared" si="10"/>
        <v>system_info</v>
      </c>
      <c r="E226" t="b">
        <f t="shared" si="11"/>
        <v>1</v>
      </c>
      <c r="F226" s="1" t="s">
        <v>133</v>
      </c>
      <c r="I226" s="1"/>
    </row>
    <row r="227" spans="1:9" hidden="1" x14ac:dyDescent="0.2">
      <c r="A227" s="3" t="s">
        <v>579</v>
      </c>
      <c r="B227" s="3" t="str">
        <f t="shared" si="9"/>
        <v>class fftw_info(system_info)</v>
      </c>
      <c r="C227">
        <v>2</v>
      </c>
      <c r="D227" t="str">
        <f t="shared" si="10"/>
        <v>system_info</v>
      </c>
      <c r="E227" t="b">
        <f t="shared" si="11"/>
        <v>1</v>
      </c>
      <c r="F227" s="1" t="s">
        <v>133</v>
      </c>
      <c r="I227" s="1"/>
    </row>
    <row r="228" spans="1:9" hidden="1" x14ac:dyDescent="0.2">
      <c r="A228" s="3" t="s">
        <v>580</v>
      </c>
      <c r="B228" s="3" t="str">
        <f t="shared" si="9"/>
        <v>class fftw2_info(fftw_info)</v>
      </c>
      <c r="C228">
        <v>3</v>
      </c>
      <c r="D228" t="str">
        <f t="shared" si="10"/>
        <v>fftw_info</v>
      </c>
      <c r="E228" t="b">
        <f t="shared" si="11"/>
        <v>1</v>
      </c>
      <c r="F228" s="1" t="s">
        <v>133</v>
      </c>
      <c r="I228" s="1"/>
    </row>
    <row r="229" spans="1:9" hidden="1" x14ac:dyDescent="0.2">
      <c r="A229" s="3" t="s">
        <v>581</v>
      </c>
      <c r="B229" s="3" t="str">
        <f t="shared" si="9"/>
        <v>class fftw3_info(fftw_info)</v>
      </c>
      <c r="C229">
        <v>3</v>
      </c>
      <c r="D229" t="str">
        <f t="shared" si="10"/>
        <v>fftw_info</v>
      </c>
      <c r="E229" t="b">
        <f t="shared" si="11"/>
        <v>1</v>
      </c>
      <c r="F229" s="1" t="s">
        <v>133</v>
      </c>
      <c r="I229" s="1"/>
    </row>
    <row r="230" spans="1:9" hidden="1" x14ac:dyDescent="0.2">
      <c r="A230" s="3" t="s">
        <v>582</v>
      </c>
      <c r="B230" s="3" t="str">
        <f t="shared" si="9"/>
        <v>class dfftw_info(fftw_info)</v>
      </c>
      <c r="C230">
        <v>3</v>
      </c>
      <c r="D230" t="str">
        <f t="shared" si="10"/>
        <v>fftw_info</v>
      </c>
      <c r="E230" t="b">
        <f t="shared" si="11"/>
        <v>1</v>
      </c>
      <c r="F230" s="1" t="s">
        <v>133</v>
      </c>
      <c r="I230" s="1"/>
    </row>
    <row r="231" spans="1:9" hidden="1" x14ac:dyDescent="0.2">
      <c r="A231" s="3" t="s">
        <v>583</v>
      </c>
      <c r="B231" s="3" t="str">
        <f t="shared" si="9"/>
        <v>class sfftw_info(fftw_info)</v>
      </c>
      <c r="C231">
        <v>3</v>
      </c>
      <c r="D231" t="str">
        <f t="shared" si="10"/>
        <v>fftw_info</v>
      </c>
      <c r="E231" t="b">
        <f t="shared" si="11"/>
        <v>1</v>
      </c>
      <c r="F231" s="1" t="s">
        <v>133</v>
      </c>
      <c r="I231" s="1"/>
    </row>
    <row r="232" spans="1:9" hidden="1" x14ac:dyDescent="0.2">
      <c r="A232" s="3" t="s">
        <v>584</v>
      </c>
      <c r="B232" s="3" t="str">
        <f t="shared" si="9"/>
        <v>class fftw_threads_info(fftw_info)</v>
      </c>
      <c r="C232">
        <v>3</v>
      </c>
      <c r="D232" t="str">
        <f t="shared" si="10"/>
        <v>fftw_info</v>
      </c>
      <c r="E232" t="b">
        <f t="shared" si="11"/>
        <v>1</v>
      </c>
      <c r="F232" s="1" t="s">
        <v>133</v>
      </c>
      <c r="I232" s="1"/>
    </row>
    <row r="233" spans="1:9" hidden="1" x14ac:dyDescent="0.2">
      <c r="A233" s="3" t="s">
        <v>585</v>
      </c>
      <c r="B233" s="3" t="str">
        <f t="shared" si="9"/>
        <v>class dfftw_threads_info(fftw_info)</v>
      </c>
      <c r="C233">
        <v>3</v>
      </c>
      <c r="D233" t="str">
        <f t="shared" si="10"/>
        <v>fftw_info</v>
      </c>
      <c r="E233" t="b">
        <f t="shared" si="11"/>
        <v>1</v>
      </c>
      <c r="F233" s="1" t="s">
        <v>133</v>
      </c>
      <c r="I233" s="1"/>
    </row>
    <row r="234" spans="1:9" hidden="1" x14ac:dyDescent="0.2">
      <c r="A234" s="3" t="s">
        <v>586</v>
      </c>
      <c r="B234" s="3" t="str">
        <f t="shared" si="9"/>
        <v>class sfftw_threads_info(fftw_info)</v>
      </c>
      <c r="C234">
        <v>3</v>
      </c>
      <c r="D234" t="str">
        <f t="shared" si="10"/>
        <v>fftw_info</v>
      </c>
      <c r="E234" t="b">
        <f t="shared" si="11"/>
        <v>1</v>
      </c>
      <c r="F234" s="1" t="s">
        <v>133</v>
      </c>
      <c r="I234" s="1"/>
    </row>
    <row r="235" spans="1:9" hidden="1" x14ac:dyDescent="0.2">
      <c r="A235" s="3" t="s">
        <v>587</v>
      </c>
      <c r="B235" s="3" t="str">
        <f t="shared" si="9"/>
        <v>class djbfft_info(system_info)</v>
      </c>
      <c r="C235">
        <v>2</v>
      </c>
      <c r="D235" t="str">
        <f t="shared" si="10"/>
        <v>system_info</v>
      </c>
      <c r="E235" t="b">
        <f t="shared" si="11"/>
        <v>1</v>
      </c>
      <c r="F235" s="1" t="s">
        <v>133</v>
      </c>
      <c r="I235" s="1"/>
    </row>
    <row r="236" spans="1:9" hidden="1" x14ac:dyDescent="0.2">
      <c r="A236" s="3" t="s">
        <v>588</v>
      </c>
      <c r="B236" s="3" t="str">
        <f t="shared" si="9"/>
        <v>class mkl_info(system_info)</v>
      </c>
      <c r="C236">
        <v>2</v>
      </c>
      <c r="D236" t="str">
        <f t="shared" si="10"/>
        <v>system_info</v>
      </c>
      <c r="E236" t="b">
        <f t="shared" si="11"/>
        <v>1</v>
      </c>
      <c r="F236" s="1" t="s">
        <v>133</v>
      </c>
      <c r="I236" s="1"/>
    </row>
    <row r="237" spans="1:9" hidden="1" x14ac:dyDescent="0.2">
      <c r="A237" s="3" t="s">
        <v>589</v>
      </c>
      <c r="B237" s="3" t="str">
        <f t="shared" si="9"/>
        <v>class lapack_mkl_info(mkl_info)</v>
      </c>
      <c r="C237">
        <v>3</v>
      </c>
      <c r="D237" t="str">
        <f t="shared" si="10"/>
        <v>mkl_info</v>
      </c>
      <c r="E237" t="b">
        <f t="shared" si="11"/>
        <v>1</v>
      </c>
      <c r="F237" s="1" t="s">
        <v>133</v>
      </c>
      <c r="I237" s="1"/>
    </row>
    <row r="238" spans="1:9" hidden="1" x14ac:dyDescent="0.2">
      <c r="A238" s="3" t="s">
        <v>590</v>
      </c>
      <c r="B238" s="3" t="str">
        <f t="shared" si="9"/>
        <v>class blas_mkl_info(mkl_info)</v>
      </c>
      <c r="C238">
        <v>3</v>
      </c>
      <c r="D238" t="str">
        <f t="shared" si="10"/>
        <v>mkl_info</v>
      </c>
      <c r="E238" t="b">
        <f t="shared" si="11"/>
        <v>1</v>
      </c>
      <c r="F238" s="1" t="s">
        <v>133</v>
      </c>
      <c r="I238" s="1"/>
    </row>
    <row r="239" spans="1:9" hidden="1" x14ac:dyDescent="0.2">
      <c r="A239" s="3" t="s">
        <v>591</v>
      </c>
      <c r="B239" s="3" t="str">
        <f t="shared" si="9"/>
        <v>class atlas_info(system_info)</v>
      </c>
      <c r="C239">
        <v>2</v>
      </c>
      <c r="D239" t="str">
        <f t="shared" si="10"/>
        <v>system_info</v>
      </c>
      <c r="E239" t="b">
        <f t="shared" si="11"/>
        <v>1</v>
      </c>
      <c r="F239" s="1" t="s">
        <v>133</v>
      </c>
      <c r="I239" s="1"/>
    </row>
    <row r="240" spans="1:9" hidden="1" x14ac:dyDescent="0.2">
      <c r="A240" s="3" t="s">
        <v>592</v>
      </c>
      <c r="B240" s="3" t="str">
        <f t="shared" si="9"/>
        <v>class atlas_blas_info(atlas_info)</v>
      </c>
      <c r="C240">
        <v>3</v>
      </c>
      <c r="D240" t="str">
        <f t="shared" si="10"/>
        <v>atlas_info</v>
      </c>
      <c r="E240" t="b">
        <f t="shared" si="11"/>
        <v>1</v>
      </c>
      <c r="F240" s="1" t="s">
        <v>133</v>
      </c>
      <c r="I240" s="1"/>
    </row>
    <row r="241" spans="1:9" hidden="1" x14ac:dyDescent="0.2">
      <c r="A241" s="3" t="s">
        <v>593</v>
      </c>
      <c r="B241" s="3" t="str">
        <f t="shared" si="9"/>
        <v>class atlas_threads_info(atlas_info)</v>
      </c>
      <c r="C241">
        <v>3</v>
      </c>
      <c r="D241" t="str">
        <f t="shared" si="10"/>
        <v>atlas_info</v>
      </c>
      <c r="E241" t="b">
        <f t="shared" si="11"/>
        <v>1</v>
      </c>
      <c r="F241" s="1" t="s">
        <v>133</v>
      </c>
      <c r="I241" s="1"/>
    </row>
    <row r="242" spans="1:9" hidden="1" x14ac:dyDescent="0.2">
      <c r="A242" s="3" t="s">
        <v>594</v>
      </c>
      <c r="B242" s="3" t="str">
        <f t="shared" si="9"/>
        <v>class atlas_blas_threads_info(atlas_blas_info)</v>
      </c>
      <c r="C242">
        <v>4</v>
      </c>
      <c r="D242" t="str">
        <f t="shared" si="10"/>
        <v>atlas_blas_info</v>
      </c>
      <c r="E242" t="b">
        <f t="shared" si="11"/>
        <v>1</v>
      </c>
      <c r="F242" s="1" t="s">
        <v>133</v>
      </c>
      <c r="I242" s="1"/>
    </row>
    <row r="243" spans="1:9" hidden="1" x14ac:dyDescent="0.2">
      <c r="A243" s="3" t="s">
        <v>595</v>
      </c>
      <c r="B243" s="3" t="str">
        <f t="shared" si="9"/>
        <v>class lapack_atlas_info(atlas_info)</v>
      </c>
      <c r="C243">
        <v>3</v>
      </c>
      <c r="D243" t="str">
        <f t="shared" si="10"/>
        <v>atlas_info</v>
      </c>
      <c r="E243" t="b">
        <f t="shared" si="11"/>
        <v>1</v>
      </c>
      <c r="F243" s="1" t="s">
        <v>133</v>
      </c>
      <c r="I243" s="1"/>
    </row>
    <row r="244" spans="1:9" hidden="1" x14ac:dyDescent="0.2">
      <c r="A244" s="3" t="s">
        <v>596</v>
      </c>
      <c r="B244" s="3" t="str">
        <f t="shared" si="9"/>
        <v>class lapack_atlas_threads_info(atlas_threads_info)</v>
      </c>
      <c r="C244">
        <v>4</v>
      </c>
      <c r="D244" t="str">
        <f t="shared" si="10"/>
        <v>atlas_threads_info</v>
      </c>
      <c r="E244" t="b">
        <f t="shared" si="11"/>
        <v>1</v>
      </c>
      <c r="F244" s="1" t="s">
        <v>133</v>
      </c>
      <c r="I244" s="1"/>
    </row>
    <row r="245" spans="1:9" hidden="1" x14ac:dyDescent="0.2">
      <c r="A245" s="3" t="s">
        <v>597</v>
      </c>
      <c r="B245" s="3" t="str">
        <f t="shared" si="9"/>
        <v>class atlas_3_10_info(atlas_info)</v>
      </c>
      <c r="C245">
        <v>3</v>
      </c>
      <c r="D245" t="str">
        <f t="shared" si="10"/>
        <v>atlas_info</v>
      </c>
      <c r="E245" t="b">
        <f t="shared" si="11"/>
        <v>1</v>
      </c>
      <c r="F245" s="1" t="s">
        <v>133</v>
      </c>
      <c r="I245" s="1"/>
    </row>
    <row r="246" spans="1:9" hidden="1" x14ac:dyDescent="0.2">
      <c r="A246" s="3" t="s">
        <v>598</v>
      </c>
      <c r="B246" s="3" t="str">
        <f t="shared" si="9"/>
        <v>class atlas_3_10_blas_info(atlas_3_10_info)</v>
      </c>
      <c r="C246">
        <v>4</v>
      </c>
      <c r="D246" t="str">
        <f t="shared" si="10"/>
        <v>atlas_3_10_info</v>
      </c>
      <c r="E246" t="b">
        <f t="shared" si="11"/>
        <v>1</v>
      </c>
      <c r="F246" s="1" t="s">
        <v>133</v>
      </c>
      <c r="I246" s="1"/>
    </row>
    <row r="247" spans="1:9" hidden="1" x14ac:dyDescent="0.2">
      <c r="A247" s="3" t="s">
        <v>599</v>
      </c>
      <c r="B247" s="3" t="str">
        <f t="shared" si="9"/>
        <v>class atlas_3_10_threads_info(atlas_3_10_info)</v>
      </c>
      <c r="C247">
        <v>4</v>
      </c>
      <c r="D247" t="str">
        <f t="shared" si="10"/>
        <v>atlas_3_10_info</v>
      </c>
      <c r="E247" t="b">
        <f t="shared" si="11"/>
        <v>1</v>
      </c>
      <c r="F247" s="1" t="s">
        <v>133</v>
      </c>
      <c r="I247" s="1"/>
    </row>
    <row r="248" spans="1:9" hidden="1" x14ac:dyDescent="0.2">
      <c r="A248" s="3" t="s">
        <v>600</v>
      </c>
      <c r="B248" s="3" t="str">
        <f t="shared" si="9"/>
        <v>class atlas_3_10_blas_threads_info(atlas_3_10_blas_info)</v>
      </c>
      <c r="C248">
        <v>5</v>
      </c>
      <c r="D248" t="str">
        <f t="shared" si="10"/>
        <v>atlas_3_10_blas_info</v>
      </c>
      <c r="E248" t="b">
        <f t="shared" si="11"/>
        <v>1</v>
      </c>
      <c r="F248" s="1" t="s">
        <v>133</v>
      </c>
      <c r="I248" s="1"/>
    </row>
    <row r="249" spans="1:9" hidden="1" x14ac:dyDescent="0.2">
      <c r="A249" s="3" t="s">
        <v>601</v>
      </c>
      <c r="B249" s="3" t="str">
        <f t="shared" si="9"/>
        <v>class lapack_atlas_3_10_info(atlas_3_10_info)</v>
      </c>
      <c r="C249">
        <v>4</v>
      </c>
      <c r="D249" t="str">
        <f t="shared" si="10"/>
        <v>atlas_3_10_info</v>
      </c>
      <c r="E249" t="b">
        <f t="shared" si="11"/>
        <v>1</v>
      </c>
      <c r="F249" s="1" t="s">
        <v>133</v>
      </c>
      <c r="I249" s="1"/>
    </row>
    <row r="250" spans="1:9" hidden="1" x14ac:dyDescent="0.2">
      <c r="A250" s="3" t="s">
        <v>602</v>
      </c>
      <c r="B250" s="3" t="str">
        <f t="shared" si="9"/>
        <v>class lapack_atlas_3_10_threads_info(atlas_3_10_threads_info)</v>
      </c>
      <c r="C250">
        <v>5</v>
      </c>
      <c r="D250" t="str">
        <f t="shared" si="10"/>
        <v>atlas_3_10_threads_info</v>
      </c>
      <c r="E250" t="b">
        <f t="shared" si="11"/>
        <v>1</v>
      </c>
      <c r="F250" s="1" t="s">
        <v>133</v>
      </c>
      <c r="I250" s="1"/>
    </row>
    <row r="251" spans="1:9" hidden="1" x14ac:dyDescent="0.2">
      <c r="A251" s="3" t="s">
        <v>603</v>
      </c>
      <c r="B251" s="3" t="str">
        <f t="shared" si="9"/>
        <v>class lapack_info(system_info)</v>
      </c>
      <c r="C251">
        <v>2</v>
      </c>
      <c r="D251" t="str">
        <f t="shared" si="10"/>
        <v>system_info</v>
      </c>
      <c r="E251" t="b">
        <f t="shared" si="11"/>
        <v>1</v>
      </c>
      <c r="F251" s="1" t="s">
        <v>133</v>
      </c>
      <c r="I251" s="1"/>
    </row>
    <row r="252" spans="1:9" hidden="1" x14ac:dyDescent="0.2">
      <c r="A252" s="3" t="s">
        <v>604</v>
      </c>
      <c r="B252" s="3" t="str">
        <f t="shared" si="9"/>
        <v>class lapack_src_info(system_info)</v>
      </c>
      <c r="C252">
        <v>2</v>
      </c>
      <c r="D252" t="str">
        <f t="shared" si="10"/>
        <v>system_info</v>
      </c>
      <c r="E252" t="b">
        <f t="shared" si="11"/>
        <v>1</v>
      </c>
      <c r="F252" s="1" t="s">
        <v>133</v>
      </c>
      <c r="I252" s="1"/>
    </row>
    <row r="253" spans="1:9" hidden="1" x14ac:dyDescent="0.2">
      <c r="A253" t="s">
        <v>605</v>
      </c>
      <c r="B253" s="3" t="str">
        <f t="shared" si="9"/>
        <v>class lapack_opt_info(system_info)</v>
      </c>
      <c r="C253">
        <v>2</v>
      </c>
      <c r="D253" t="str">
        <f t="shared" si="10"/>
        <v>system_info</v>
      </c>
      <c r="E253" t="b">
        <f t="shared" si="11"/>
        <v>1</v>
      </c>
      <c r="F253" s="1" t="s">
        <v>133</v>
      </c>
      <c r="I253" s="1"/>
    </row>
    <row r="254" spans="1:9" hidden="1" x14ac:dyDescent="0.2">
      <c r="A254" s="3" t="s">
        <v>606</v>
      </c>
      <c r="B254" s="3" t="str">
        <f t="shared" si="9"/>
        <v>class _ilp64_opt_info_mixin</v>
      </c>
      <c r="C254">
        <v>1</v>
      </c>
      <c r="D254" t="str">
        <f t="shared" si="10"/>
        <v/>
      </c>
      <c r="E254" t="b">
        <f t="shared" si="11"/>
        <v>0</v>
      </c>
      <c r="F254" s="1" t="s">
        <v>133</v>
      </c>
      <c r="I254" s="1"/>
    </row>
    <row r="255" spans="1:9" hidden="1" x14ac:dyDescent="0.2">
      <c r="A255" s="3" t="s">
        <v>607</v>
      </c>
      <c r="B255" s="3" t="str">
        <f t="shared" si="9"/>
        <v>class lapack_ilp64_opt_info(lapack_opt_info, _ilp64_opt_info_mixin)</v>
      </c>
      <c r="C255" t="s">
        <v>353</v>
      </c>
      <c r="D255" t="str">
        <f t="shared" si="10"/>
        <v>lapack_opt_info, _ilp64_opt_info_mixin</v>
      </c>
      <c r="E255" t="b">
        <f t="shared" si="11"/>
        <v>1</v>
      </c>
      <c r="F255" s="1" t="s">
        <v>133</v>
      </c>
      <c r="I255" s="1"/>
    </row>
    <row r="256" spans="1:9" hidden="1" x14ac:dyDescent="0.2">
      <c r="A256" s="3" t="s">
        <v>608</v>
      </c>
      <c r="B256" s="3" t="str">
        <f t="shared" si="9"/>
        <v>class lapack_ilp64_plain_opt_info(lapack_ilp64_opt_info)</v>
      </c>
      <c r="C256">
        <v>4</v>
      </c>
      <c r="D256" t="str">
        <f t="shared" si="10"/>
        <v>lapack_ilp64_opt_info</v>
      </c>
      <c r="E256" t="b">
        <f t="shared" si="11"/>
        <v>1</v>
      </c>
      <c r="F256" s="1" t="s">
        <v>133</v>
      </c>
      <c r="I256" s="1"/>
    </row>
    <row r="257" spans="1:9" hidden="1" x14ac:dyDescent="0.2">
      <c r="A257" s="3" t="s">
        <v>609</v>
      </c>
      <c r="B257" s="3" t="str">
        <f t="shared" si="9"/>
        <v>class lapack64__opt_info(lapack_ilp64_opt_info)</v>
      </c>
      <c r="C257">
        <v>4</v>
      </c>
      <c r="D257" t="str">
        <f t="shared" si="10"/>
        <v>lapack_ilp64_opt_info</v>
      </c>
      <c r="E257" t="b">
        <f t="shared" si="11"/>
        <v>1</v>
      </c>
      <c r="F257" s="1" t="s">
        <v>133</v>
      </c>
      <c r="I257" s="1"/>
    </row>
    <row r="258" spans="1:9" hidden="1" x14ac:dyDescent="0.2">
      <c r="A258" t="s">
        <v>610</v>
      </c>
      <c r="B258" s="3" t="str">
        <f t="shared" si="9"/>
        <v>class blas_opt_info(system_info)</v>
      </c>
      <c r="C258">
        <v>2</v>
      </c>
      <c r="D258" t="str">
        <f t="shared" si="10"/>
        <v>system_info</v>
      </c>
      <c r="E258" t="b">
        <f t="shared" si="11"/>
        <v>1</v>
      </c>
      <c r="F258" s="1" t="s">
        <v>133</v>
      </c>
      <c r="I258" s="1"/>
    </row>
    <row r="259" spans="1:9" hidden="1" x14ac:dyDescent="0.2">
      <c r="A259" s="3" t="s">
        <v>611</v>
      </c>
      <c r="B259" s="3" t="str">
        <f t="shared" ref="B259:B322" si="12">LEFT(A259, SEARCH(":",A259,1)-1)</f>
        <v>class blas_ilp64_opt_info(blas_opt_info, _ilp64_opt_info_mixin)</v>
      </c>
      <c r="C259" t="s">
        <v>353</v>
      </c>
      <c r="D259" t="str">
        <f t="shared" ref="D259:D322" si="13">IFERROR(MID(LEFT(A259,FIND(")",A259)-1),FIND("(",A259)+1,LEN(A259)),"")</f>
        <v>blas_opt_info, _ilp64_opt_info_mixin</v>
      </c>
      <c r="E259" t="b">
        <f t="shared" si="11"/>
        <v>1</v>
      </c>
      <c r="F259" s="1" t="s">
        <v>133</v>
      </c>
      <c r="I259" s="1"/>
    </row>
    <row r="260" spans="1:9" hidden="1" x14ac:dyDescent="0.2">
      <c r="A260" s="3" t="s">
        <v>612</v>
      </c>
      <c r="B260" s="3" t="str">
        <f t="shared" si="12"/>
        <v>class blas_ilp64_plain_opt_info(blas_ilp64_opt_info)</v>
      </c>
      <c r="C260">
        <v>4</v>
      </c>
      <c r="D260" t="str">
        <f t="shared" si="13"/>
        <v>blas_ilp64_opt_info</v>
      </c>
      <c r="E260" t="b">
        <f t="shared" ref="E260:E323" si="14">IF((IFERROR(MID(LEFT(B260,FIND(")",B260)-1),FIND("(",B260)+1,LEN(B260)),""))="",FALSE,TRUE)</f>
        <v>1</v>
      </c>
      <c r="F260" s="1" t="s">
        <v>133</v>
      </c>
      <c r="I260" s="1"/>
    </row>
    <row r="261" spans="1:9" hidden="1" x14ac:dyDescent="0.2">
      <c r="A261" s="3" t="s">
        <v>613</v>
      </c>
      <c r="B261" s="3" t="str">
        <f t="shared" si="12"/>
        <v>class blas64__opt_info(blas_ilp64_opt_info)</v>
      </c>
      <c r="C261">
        <v>4</v>
      </c>
      <c r="D261" t="str">
        <f t="shared" si="13"/>
        <v>blas_ilp64_opt_info</v>
      </c>
      <c r="E261" t="b">
        <f t="shared" si="14"/>
        <v>1</v>
      </c>
      <c r="F261" s="1" t="s">
        <v>133</v>
      </c>
      <c r="I261" s="1"/>
    </row>
    <row r="262" spans="1:9" hidden="1" x14ac:dyDescent="0.2">
      <c r="A262" s="3" t="s">
        <v>614</v>
      </c>
      <c r="B262" s="3" t="str">
        <f t="shared" si="12"/>
        <v>class cblas_info(system_info)</v>
      </c>
      <c r="C262">
        <v>2</v>
      </c>
      <c r="D262" t="str">
        <f t="shared" si="13"/>
        <v>system_info</v>
      </c>
      <c r="E262" t="b">
        <f t="shared" si="14"/>
        <v>1</v>
      </c>
      <c r="F262" s="1" t="s">
        <v>133</v>
      </c>
      <c r="I262" s="1"/>
    </row>
    <row r="263" spans="1:9" hidden="1" x14ac:dyDescent="0.2">
      <c r="A263" s="3" t="s">
        <v>615</v>
      </c>
      <c r="B263" s="3" t="str">
        <f t="shared" si="12"/>
        <v>class blas_info(system_info)</v>
      </c>
      <c r="C263">
        <v>2</v>
      </c>
      <c r="D263" t="str">
        <f t="shared" si="13"/>
        <v>system_info</v>
      </c>
      <c r="E263" t="b">
        <f t="shared" si="14"/>
        <v>1</v>
      </c>
      <c r="F263" s="1" t="s">
        <v>133</v>
      </c>
      <c r="I263" s="1"/>
    </row>
    <row r="264" spans="1:9" hidden="1" x14ac:dyDescent="0.2">
      <c r="A264" t="s">
        <v>616</v>
      </c>
      <c r="B264" s="3" t="str">
        <f t="shared" si="12"/>
        <v>class openblas_info(blas_info)</v>
      </c>
      <c r="C264">
        <v>3</v>
      </c>
      <c r="D264" t="str">
        <f t="shared" si="13"/>
        <v>blas_info</v>
      </c>
      <c r="E264" t="b">
        <f t="shared" si="14"/>
        <v>1</v>
      </c>
      <c r="F264" s="1" t="s">
        <v>133</v>
      </c>
      <c r="I264" s="1"/>
    </row>
    <row r="265" spans="1:9" hidden="1" x14ac:dyDescent="0.2">
      <c r="A265" s="3" t="s">
        <v>617</v>
      </c>
      <c r="B265" s="3" t="str">
        <f t="shared" si="12"/>
        <v>class openblas_lapack_info(openblas_info)</v>
      </c>
      <c r="C265">
        <v>4</v>
      </c>
      <c r="D265" t="str">
        <f t="shared" si="13"/>
        <v>openblas_info</v>
      </c>
      <c r="E265" t="b">
        <f t="shared" si="14"/>
        <v>1</v>
      </c>
      <c r="F265" s="1" t="s">
        <v>133</v>
      </c>
      <c r="I265" s="1"/>
    </row>
    <row r="266" spans="1:9" hidden="1" x14ac:dyDescent="0.2">
      <c r="A266" s="3" t="s">
        <v>618</v>
      </c>
      <c r="B266" s="3" t="str">
        <f t="shared" si="12"/>
        <v>class openblas_clapack_info(openblas_lapack_info)</v>
      </c>
      <c r="C266">
        <v>5</v>
      </c>
      <c r="D266" t="str">
        <f t="shared" si="13"/>
        <v>openblas_lapack_info</v>
      </c>
      <c r="E266" t="b">
        <f t="shared" si="14"/>
        <v>1</v>
      </c>
      <c r="F266" s="1" t="s">
        <v>133</v>
      </c>
      <c r="I266" s="1"/>
    </row>
    <row r="267" spans="1:9" hidden="1" x14ac:dyDescent="0.2">
      <c r="A267" s="3" t="s">
        <v>619</v>
      </c>
      <c r="B267" s="3" t="str">
        <f t="shared" si="12"/>
        <v>class openblas_ilp64_info(openblas_info)</v>
      </c>
      <c r="C267">
        <v>4</v>
      </c>
      <c r="D267" t="str">
        <f t="shared" si="13"/>
        <v>openblas_info</v>
      </c>
      <c r="E267" t="b">
        <f t="shared" si="14"/>
        <v>1</v>
      </c>
      <c r="F267" s="1" t="s">
        <v>133</v>
      </c>
      <c r="I267" s="1"/>
    </row>
    <row r="268" spans="1:9" hidden="1" x14ac:dyDescent="0.2">
      <c r="A268" s="3" t="s">
        <v>620</v>
      </c>
      <c r="B268" s="3" t="str">
        <f t="shared" si="12"/>
        <v>class openblas_ilp64_lapack_info(openblas_ilp64_info)</v>
      </c>
      <c r="C268">
        <v>5</v>
      </c>
      <c r="D268" t="str">
        <f t="shared" si="13"/>
        <v>openblas_ilp64_info</v>
      </c>
      <c r="E268" t="b">
        <f t="shared" si="14"/>
        <v>1</v>
      </c>
      <c r="F268" s="1" t="s">
        <v>133</v>
      </c>
      <c r="I268" s="1"/>
    </row>
    <row r="269" spans="1:9" hidden="1" x14ac:dyDescent="0.2">
      <c r="A269" s="3" t="s">
        <v>621</v>
      </c>
      <c r="B269" s="3" t="str">
        <f t="shared" si="12"/>
        <v>class openblas64__info(openblas_ilp64_info)</v>
      </c>
      <c r="C269">
        <v>5</v>
      </c>
      <c r="D269" t="str">
        <f t="shared" si="13"/>
        <v>openblas_ilp64_info</v>
      </c>
      <c r="E269" t="b">
        <f t="shared" si="14"/>
        <v>1</v>
      </c>
      <c r="F269" s="1" t="s">
        <v>133</v>
      </c>
      <c r="I269" s="1"/>
    </row>
    <row r="270" spans="1:9" hidden="1" x14ac:dyDescent="0.2">
      <c r="A270" s="3" t="s">
        <v>622</v>
      </c>
      <c r="B270" s="3" t="str">
        <f t="shared" si="12"/>
        <v>class openblas64__lapack_info(openblas_ilp64_lapack_info, openblas64__info)</v>
      </c>
      <c r="C270">
        <v>6</v>
      </c>
      <c r="D270" t="str">
        <f t="shared" si="13"/>
        <v>openblas_ilp64_lapack_info, openblas64__info</v>
      </c>
      <c r="E270" t="b">
        <f t="shared" si="14"/>
        <v>1</v>
      </c>
      <c r="F270" s="1" t="s">
        <v>133</v>
      </c>
      <c r="I270" s="1"/>
    </row>
    <row r="271" spans="1:9" hidden="1" x14ac:dyDescent="0.2">
      <c r="A271" s="3" t="s">
        <v>623</v>
      </c>
      <c r="B271" s="3" t="str">
        <f t="shared" si="12"/>
        <v>class blis_info(blas_info)</v>
      </c>
      <c r="C271">
        <v>3</v>
      </c>
      <c r="D271" t="str">
        <f t="shared" si="13"/>
        <v>blas_info</v>
      </c>
      <c r="E271" t="b">
        <f t="shared" si="14"/>
        <v>1</v>
      </c>
      <c r="F271" s="1" t="s">
        <v>133</v>
      </c>
      <c r="I271" s="1"/>
    </row>
    <row r="272" spans="1:9" hidden="1" x14ac:dyDescent="0.2">
      <c r="A272" s="3" t="s">
        <v>624</v>
      </c>
      <c r="B272" s="3" t="str">
        <f t="shared" si="12"/>
        <v>class flame_info(system_info)</v>
      </c>
      <c r="C272">
        <v>2</v>
      </c>
      <c r="D272" t="str">
        <f t="shared" si="13"/>
        <v>system_info</v>
      </c>
      <c r="E272" t="b">
        <f t="shared" si="14"/>
        <v>1</v>
      </c>
      <c r="F272" s="1" t="s">
        <v>133</v>
      </c>
      <c r="I272" s="1"/>
    </row>
    <row r="273" spans="1:9" hidden="1" x14ac:dyDescent="0.2">
      <c r="A273" s="3" t="s">
        <v>625</v>
      </c>
      <c r="B273" s="3" t="str">
        <f t="shared" si="12"/>
        <v>class accelerate_info(system_info)</v>
      </c>
      <c r="C273">
        <v>2</v>
      </c>
      <c r="D273" t="str">
        <f t="shared" si="13"/>
        <v>system_info</v>
      </c>
      <c r="E273" t="b">
        <f t="shared" si="14"/>
        <v>1</v>
      </c>
      <c r="F273" s="1" t="s">
        <v>133</v>
      </c>
      <c r="I273" s="1"/>
    </row>
    <row r="274" spans="1:9" hidden="1" x14ac:dyDescent="0.2">
      <c r="A274" s="3" t="s">
        <v>626</v>
      </c>
      <c r="B274" s="3" t="str">
        <f t="shared" si="12"/>
        <v>class blas_src_info(system_info)</v>
      </c>
      <c r="C274">
        <v>2</v>
      </c>
      <c r="D274" t="str">
        <f t="shared" si="13"/>
        <v>system_info</v>
      </c>
      <c r="E274" t="b">
        <f t="shared" si="14"/>
        <v>1</v>
      </c>
      <c r="F274" s="1" t="s">
        <v>133</v>
      </c>
      <c r="I274" s="1"/>
    </row>
    <row r="275" spans="1:9" hidden="1" x14ac:dyDescent="0.2">
      <c r="A275" s="3" t="s">
        <v>627</v>
      </c>
      <c r="B275" s="3" t="str">
        <f t="shared" si="12"/>
        <v>class x11_info(system_info)</v>
      </c>
      <c r="C275">
        <v>2</v>
      </c>
      <c r="D275" t="str">
        <f t="shared" si="13"/>
        <v>system_info</v>
      </c>
      <c r="E275" t="b">
        <f t="shared" si="14"/>
        <v>1</v>
      </c>
      <c r="F275" s="1" t="s">
        <v>133</v>
      </c>
      <c r="I275" s="1"/>
    </row>
    <row r="276" spans="1:9" hidden="1" x14ac:dyDescent="0.2">
      <c r="A276" s="3" t="s">
        <v>628</v>
      </c>
      <c r="B276" s="3" t="str">
        <f t="shared" si="12"/>
        <v>class _numpy_info(system_info)</v>
      </c>
      <c r="C276">
        <v>2</v>
      </c>
      <c r="D276" t="str">
        <f t="shared" si="13"/>
        <v>system_info</v>
      </c>
      <c r="E276" t="b">
        <f t="shared" si="14"/>
        <v>1</v>
      </c>
      <c r="F276" s="1" t="s">
        <v>133</v>
      </c>
      <c r="I276" s="1"/>
    </row>
    <row r="277" spans="1:9" hidden="1" x14ac:dyDescent="0.2">
      <c r="A277" s="3" t="s">
        <v>629</v>
      </c>
      <c r="B277" s="3" t="str">
        <f t="shared" si="12"/>
        <v>class numarray_info(_numpy_info)</v>
      </c>
      <c r="C277">
        <v>3</v>
      </c>
      <c r="D277" t="str">
        <f t="shared" si="13"/>
        <v>_numpy_info</v>
      </c>
      <c r="E277" t="b">
        <f t="shared" si="14"/>
        <v>1</v>
      </c>
      <c r="F277" s="1" t="s">
        <v>133</v>
      </c>
      <c r="I277" s="1"/>
    </row>
    <row r="278" spans="1:9" hidden="1" x14ac:dyDescent="0.2">
      <c r="A278" s="3" t="s">
        <v>630</v>
      </c>
      <c r="B278" s="3" t="str">
        <f t="shared" si="12"/>
        <v>class Numeric_info(_numpy_info)</v>
      </c>
      <c r="C278">
        <v>3</v>
      </c>
      <c r="D278" t="str">
        <f t="shared" si="13"/>
        <v>_numpy_info</v>
      </c>
      <c r="E278" t="b">
        <f t="shared" si="14"/>
        <v>1</v>
      </c>
      <c r="F278" s="1" t="s">
        <v>133</v>
      </c>
      <c r="I278" s="1"/>
    </row>
    <row r="279" spans="1:9" hidden="1" x14ac:dyDescent="0.2">
      <c r="A279" s="3" t="s">
        <v>631</v>
      </c>
      <c r="B279" s="3" t="str">
        <f t="shared" si="12"/>
        <v>class numpy_info(_numpy_info)</v>
      </c>
      <c r="C279">
        <v>3</v>
      </c>
      <c r="D279" t="str">
        <f t="shared" si="13"/>
        <v>_numpy_info</v>
      </c>
      <c r="E279" t="b">
        <f t="shared" si="14"/>
        <v>1</v>
      </c>
      <c r="F279" s="1" t="s">
        <v>133</v>
      </c>
      <c r="I279" s="1"/>
    </row>
    <row r="280" spans="1:9" hidden="1" x14ac:dyDescent="0.2">
      <c r="A280" s="3" t="s">
        <v>632</v>
      </c>
      <c r="B280" s="3" t="str">
        <f t="shared" si="12"/>
        <v>class numerix_info(system_info)</v>
      </c>
      <c r="C280">
        <v>2</v>
      </c>
      <c r="D280" t="str">
        <f t="shared" si="13"/>
        <v>system_info</v>
      </c>
      <c r="E280" t="b">
        <f t="shared" si="14"/>
        <v>1</v>
      </c>
      <c r="F280" s="1" t="s">
        <v>133</v>
      </c>
      <c r="I280" s="1"/>
    </row>
    <row r="281" spans="1:9" hidden="1" x14ac:dyDescent="0.2">
      <c r="A281" s="3" t="s">
        <v>633</v>
      </c>
      <c r="B281" s="3" t="str">
        <f t="shared" si="12"/>
        <v>class f2py_info(system_info)</v>
      </c>
      <c r="C281">
        <v>2</v>
      </c>
      <c r="D281" t="str">
        <f t="shared" si="13"/>
        <v>system_info</v>
      </c>
      <c r="E281" t="b">
        <f t="shared" si="14"/>
        <v>1</v>
      </c>
      <c r="F281" s="1" t="s">
        <v>133</v>
      </c>
      <c r="I281" s="1"/>
    </row>
    <row r="282" spans="1:9" hidden="1" x14ac:dyDescent="0.2">
      <c r="A282" s="3" t="s">
        <v>634</v>
      </c>
      <c r="B282" s="3" t="str">
        <f t="shared" si="12"/>
        <v>class boost_python_info(system_info)</v>
      </c>
      <c r="C282">
        <v>2</v>
      </c>
      <c r="D282" t="str">
        <f t="shared" si="13"/>
        <v>system_info</v>
      </c>
      <c r="E282" t="b">
        <f t="shared" si="14"/>
        <v>1</v>
      </c>
      <c r="F282" s="1" t="s">
        <v>133</v>
      </c>
      <c r="I282" s="1"/>
    </row>
    <row r="283" spans="1:9" hidden="1" x14ac:dyDescent="0.2">
      <c r="A283" s="3" t="s">
        <v>635</v>
      </c>
      <c r="B283" s="3" t="str">
        <f t="shared" si="12"/>
        <v>class agg2_info(system_info)</v>
      </c>
      <c r="C283">
        <v>2</v>
      </c>
      <c r="D283" t="str">
        <f t="shared" si="13"/>
        <v>system_info</v>
      </c>
      <c r="E283" t="b">
        <f t="shared" si="14"/>
        <v>1</v>
      </c>
      <c r="F283" s="1" t="s">
        <v>133</v>
      </c>
      <c r="I283" s="1"/>
    </row>
    <row r="284" spans="1:9" hidden="1" x14ac:dyDescent="0.2">
      <c r="A284" t="s">
        <v>636</v>
      </c>
      <c r="B284" s="3" t="str">
        <f t="shared" si="12"/>
        <v>class _pkg_config_info(system_info)</v>
      </c>
      <c r="C284">
        <v>2</v>
      </c>
      <c r="D284" t="str">
        <f t="shared" si="13"/>
        <v>system_info</v>
      </c>
      <c r="E284" t="b">
        <f t="shared" si="14"/>
        <v>1</v>
      </c>
      <c r="F284" s="1" t="s">
        <v>133</v>
      </c>
      <c r="I284" s="1"/>
    </row>
    <row r="285" spans="1:9" hidden="1" x14ac:dyDescent="0.2">
      <c r="A285" s="3" t="s">
        <v>637</v>
      </c>
      <c r="B285" s="3" t="str">
        <f t="shared" si="12"/>
        <v>class wx_info(_pkg_config_info)</v>
      </c>
      <c r="C285">
        <v>3</v>
      </c>
      <c r="D285" t="str">
        <f t="shared" si="13"/>
        <v>_pkg_config_info</v>
      </c>
      <c r="E285" t="b">
        <f t="shared" si="14"/>
        <v>1</v>
      </c>
      <c r="F285" s="1" t="s">
        <v>133</v>
      </c>
      <c r="I285" s="1"/>
    </row>
    <row r="286" spans="1:9" hidden="1" x14ac:dyDescent="0.2">
      <c r="A286" s="3" t="s">
        <v>638</v>
      </c>
      <c r="B286" s="3" t="str">
        <f t="shared" si="12"/>
        <v>class gdk_pixbuf_xlib_2_info(_pkg_config_info)</v>
      </c>
      <c r="C286">
        <v>3</v>
      </c>
      <c r="D286" t="str">
        <f t="shared" si="13"/>
        <v>_pkg_config_info</v>
      </c>
      <c r="E286" t="b">
        <f t="shared" si="14"/>
        <v>1</v>
      </c>
      <c r="F286" s="1" t="s">
        <v>133</v>
      </c>
      <c r="I286" s="1"/>
    </row>
    <row r="287" spans="1:9" hidden="1" x14ac:dyDescent="0.2">
      <c r="A287" s="3" t="s">
        <v>639</v>
      </c>
      <c r="B287" s="3" t="str">
        <f t="shared" si="12"/>
        <v>class gdk_pixbuf_2_info(_pkg_config_info)</v>
      </c>
      <c r="C287">
        <v>3</v>
      </c>
      <c r="D287" t="str">
        <f t="shared" si="13"/>
        <v>_pkg_config_info</v>
      </c>
      <c r="E287" t="b">
        <f t="shared" si="14"/>
        <v>1</v>
      </c>
      <c r="F287" s="1" t="s">
        <v>133</v>
      </c>
      <c r="I287" s="1"/>
    </row>
    <row r="288" spans="1:9" hidden="1" x14ac:dyDescent="0.2">
      <c r="A288" s="3" t="s">
        <v>640</v>
      </c>
      <c r="B288" s="3" t="str">
        <f t="shared" si="12"/>
        <v>class gdk_x11_2_info(_pkg_config_info)</v>
      </c>
      <c r="C288">
        <v>3</v>
      </c>
      <c r="D288" t="str">
        <f t="shared" si="13"/>
        <v>_pkg_config_info</v>
      </c>
      <c r="E288" t="b">
        <f t="shared" si="14"/>
        <v>1</v>
      </c>
      <c r="F288" s="1" t="s">
        <v>133</v>
      </c>
      <c r="I288" s="1"/>
    </row>
    <row r="289" spans="1:9" hidden="1" x14ac:dyDescent="0.2">
      <c r="A289" s="3" t="s">
        <v>641</v>
      </c>
      <c r="B289" s="3" t="str">
        <f t="shared" si="12"/>
        <v>class gdk_2_info(_pkg_config_info)</v>
      </c>
      <c r="C289">
        <v>3</v>
      </c>
      <c r="D289" t="str">
        <f t="shared" si="13"/>
        <v>_pkg_config_info</v>
      </c>
      <c r="E289" t="b">
        <f t="shared" si="14"/>
        <v>1</v>
      </c>
      <c r="F289" s="1" t="s">
        <v>133</v>
      </c>
      <c r="I289" s="1"/>
    </row>
    <row r="290" spans="1:9" hidden="1" x14ac:dyDescent="0.2">
      <c r="A290" s="3" t="s">
        <v>642</v>
      </c>
      <c r="B290" s="3" t="str">
        <f t="shared" si="12"/>
        <v>class gdk_info(_pkg_config_info)</v>
      </c>
      <c r="C290">
        <v>3</v>
      </c>
      <c r="D290" t="str">
        <f t="shared" si="13"/>
        <v>_pkg_config_info</v>
      </c>
      <c r="E290" t="b">
        <f t="shared" si="14"/>
        <v>1</v>
      </c>
      <c r="F290" s="1" t="s">
        <v>133</v>
      </c>
      <c r="I290" s="1"/>
    </row>
    <row r="291" spans="1:9" hidden="1" x14ac:dyDescent="0.2">
      <c r="A291" s="3" t="s">
        <v>643</v>
      </c>
      <c r="B291" s="3" t="str">
        <f t="shared" si="12"/>
        <v>class gtkp_x11_2_info(_pkg_config_info)</v>
      </c>
      <c r="C291">
        <v>3</v>
      </c>
      <c r="D291" t="str">
        <f t="shared" si="13"/>
        <v>_pkg_config_info</v>
      </c>
      <c r="E291" t="b">
        <f t="shared" si="14"/>
        <v>1</v>
      </c>
      <c r="F291" s="1" t="s">
        <v>133</v>
      </c>
      <c r="I291" s="1"/>
    </row>
    <row r="292" spans="1:9" hidden="1" x14ac:dyDescent="0.2">
      <c r="A292" s="3" t="s">
        <v>644</v>
      </c>
      <c r="B292" s="3" t="str">
        <f t="shared" si="12"/>
        <v>class gtkp_2_info(_pkg_config_info)</v>
      </c>
      <c r="C292">
        <v>3</v>
      </c>
      <c r="D292" t="str">
        <f t="shared" si="13"/>
        <v>_pkg_config_info</v>
      </c>
      <c r="E292" t="b">
        <f t="shared" si="14"/>
        <v>1</v>
      </c>
      <c r="F292" s="1" t="s">
        <v>133</v>
      </c>
      <c r="I292" s="1"/>
    </row>
    <row r="293" spans="1:9" hidden="1" x14ac:dyDescent="0.2">
      <c r="A293" s="3" t="s">
        <v>645</v>
      </c>
      <c r="B293" s="3" t="str">
        <f t="shared" si="12"/>
        <v>class xft_info(_pkg_config_info)</v>
      </c>
      <c r="C293">
        <v>3</v>
      </c>
      <c r="D293" t="str">
        <f t="shared" si="13"/>
        <v>_pkg_config_info</v>
      </c>
      <c r="E293" t="b">
        <f t="shared" si="14"/>
        <v>1</v>
      </c>
      <c r="F293" s="1" t="s">
        <v>133</v>
      </c>
      <c r="I293" s="1"/>
    </row>
    <row r="294" spans="1:9" hidden="1" x14ac:dyDescent="0.2">
      <c r="A294" s="3" t="s">
        <v>646</v>
      </c>
      <c r="B294" s="3" t="str">
        <f t="shared" si="12"/>
        <v>class freetype2_info(_pkg_config_info)</v>
      </c>
      <c r="C294">
        <v>3</v>
      </c>
      <c r="D294" t="str">
        <f t="shared" si="13"/>
        <v>_pkg_config_info</v>
      </c>
      <c r="E294" t="b">
        <f t="shared" si="14"/>
        <v>1</v>
      </c>
      <c r="F294" s="1" t="s">
        <v>133</v>
      </c>
      <c r="I294" s="1"/>
    </row>
    <row r="295" spans="1:9" hidden="1" x14ac:dyDescent="0.2">
      <c r="A295" s="3" t="s">
        <v>647</v>
      </c>
      <c r="B295" s="3" t="str">
        <f t="shared" si="12"/>
        <v>class amd_info(system_info)</v>
      </c>
      <c r="C295">
        <v>2</v>
      </c>
      <c r="D295" t="str">
        <f t="shared" si="13"/>
        <v>system_info</v>
      </c>
      <c r="E295" t="b">
        <f t="shared" si="14"/>
        <v>1</v>
      </c>
      <c r="F295" s="1" t="s">
        <v>133</v>
      </c>
      <c r="I295" s="1"/>
    </row>
    <row r="296" spans="1:9" hidden="1" x14ac:dyDescent="0.2">
      <c r="A296" s="3" t="s">
        <v>648</v>
      </c>
      <c r="B296" s="3" t="str">
        <f t="shared" si="12"/>
        <v>class umfpack_info(system_info)</v>
      </c>
      <c r="C296">
        <v>2</v>
      </c>
      <c r="D296" t="str">
        <f t="shared" si="13"/>
        <v>system_info</v>
      </c>
      <c r="E296" t="b">
        <f t="shared" si="14"/>
        <v>1</v>
      </c>
      <c r="F296" s="1" t="s">
        <v>133</v>
      </c>
      <c r="I296" s="1"/>
    </row>
    <row r="297" spans="1:9" hidden="1" x14ac:dyDescent="0.2">
      <c r="A297" s="3" t="s">
        <v>649</v>
      </c>
      <c r="B297" s="3" t="str">
        <f t="shared" si="12"/>
        <v>class bdist_rpm(old_bdist_rpm)</v>
      </c>
      <c r="C297">
        <v>2</v>
      </c>
      <c r="D297" t="str">
        <f t="shared" si="13"/>
        <v>old_bdist_rpm</v>
      </c>
      <c r="E297" t="b">
        <f t="shared" si="14"/>
        <v>1</v>
      </c>
      <c r="F297" s="1" t="s">
        <v>137</v>
      </c>
      <c r="I297" s="1"/>
    </row>
    <row r="298" spans="1:9" hidden="1" x14ac:dyDescent="0.2">
      <c r="A298" t="s">
        <v>650</v>
      </c>
      <c r="B298" s="3" t="str">
        <f t="shared" si="12"/>
        <v>class build_clib(old_build_clib)</v>
      </c>
      <c r="C298">
        <v>2</v>
      </c>
      <c r="D298" t="str">
        <f t="shared" si="13"/>
        <v>old_build_clib</v>
      </c>
      <c r="E298" t="b">
        <f t="shared" si="14"/>
        <v>1</v>
      </c>
      <c r="F298" s="1" t="s">
        <v>138</v>
      </c>
      <c r="I298" s="1"/>
    </row>
    <row r="299" spans="1:9" hidden="1" x14ac:dyDescent="0.2">
      <c r="A299" t="s">
        <v>651</v>
      </c>
      <c r="B299" s="3" t="str">
        <f t="shared" si="12"/>
        <v>class build_ext (old_build_ext)</v>
      </c>
      <c r="C299">
        <v>2</v>
      </c>
      <c r="D299" t="str">
        <f t="shared" si="13"/>
        <v>old_build_ext</v>
      </c>
      <c r="E299" t="b">
        <f t="shared" si="14"/>
        <v>1</v>
      </c>
      <c r="F299" s="1" t="s">
        <v>139</v>
      </c>
      <c r="I299" s="1"/>
    </row>
    <row r="300" spans="1:9" hidden="1" x14ac:dyDescent="0.2">
      <c r="A300" s="3" t="s">
        <v>652</v>
      </c>
      <c r="B300" s="3" t="str">
        <f t="shared" si="12"/>
        <v>class build_py(old_build_py)</v>
      </c>
      <c r="C300">
        <v>2</v>
      </c>
      <c r="D300" t="str">
        <f t="shared" si="13"/>
        <v>old_build_py</v>
      </c>
      <c r="E300" t="b">
        <f t="shared" si="14"/>
        <v>1</v>
      </c>
      <c r="F300" s="1" t="s">
        <v>140</v>
      </c>
      <c r="I300" s="1"/>
    </row>
    <row r="301" spans="1:9" hidden="1" x14ac:dyDescent="0.2">
      <c r="A301" s="3" t="s">
        <v>653</v>
      </c>
      <c r="B301" s="3" t="str">
        <f t="shared" si="12"/>
        <v>class build_scripts(old_build_scripts)</v>
      </c>
      <c r="C301">
        <v>2</v>
      </c>
      <c r="D301" t="str">
        <f t="shared" si="13"/>
        <v>old_build_scripts</v>
      </c>
      <c r="E301" t="b">
        <f t="shared" si="14"/>
        <v>1</v>
      </c>
      <c r="F301" s="1" t="s">
        <v>141</v>
      </c>
      <c r="I301" s="1"/>
    </row>
    <row r="302" spans="1:9" hidden="1" x14ac:dyDescent="0.2">
      <c r="A302" t="s">
        <v>654</v>
      </c>
      <c r="B302" s="3" t="str">
        <f t="shared" si="12"/>
        <v>class build_src(build_ext.build_ext)</v>
      </c>
      <c r="C302">
        <v>3</v>
      </c>
      <c r="D302" t="str">
        <f t="shared" si="13"/>
        <v>build_ext.build_ext</v>
      </c>
      <c r="E302" t="b">
        <f t="shared" si="14"/>
        <v>1</v>
      </c>
      <c r="F302" s="1" t="s">
        <v>142</v>
      </c>
      <c r="I302" s="1"/>
    </row>
    <row r="303" spans="1:9" hidden="1" x14ac:dyDescent="0.2">
      <c r="A303" t="s">
        <v>655</v>
      </c>
      <c r="B303" s="3" t="str">
        <f t="shared" si="12"/>
        <v>class build(old_build)</v>
      </c>
      <c r="C303">
        <v>2</v>
      </c>
      <c r="D303" t="str">
        <f t="shared" si="13"/>
        <v>old_build</v>
      </c>
      <c r="E303" t="b">
        <f t="shared" si="14"/>
        <v>1</v>
      </c>
      <c r="F303" s="1" t="s">
        <v>143</v>
      </c>
      <c r="I303" s="1"/>
    </row>
    <row r="304" spans="1:9" hidden="1" x14ac:dyDescent="0.2">
      <c r="A304" t="s">
        <v>656</v>
      </c>
      <c r="B304" s="3" t="str">
        <f t="shared" si="12"/>
        <v>class config_fc(Command)</v>
      </c>
      <c r="C304">
        <v>2</v>
      </c>
      <c r="D304" t="str">
        <f t="shared" si="13"/>
        <v>Command</v>
      </c>
      <c r="E304" t="b">
        <f t="shared" si="14"/>
        <v>1</v>
      </c>
      <c r="F304" s="1" t="s">
        <v>144</v>
      </c>
      <c r="I304" s="1"/>
    </row>
    <row r="305" spans="1:9" hidden="1" x14ac:dyDescent="0.2">
      <c r="A305" s="3" t="s">
        <v>657</v>
      </c>
      <c r="B305" s="3" t="str">
        <f t="shared" si="12"/>
        <v>class config_cc(Command)</v>
      </c>
      <c r="C305">
        <v>2</v>
      </c>
      <c r="D305" t="str">
        <f t="shared" si="13"/>
        <v>Command</v>
      </c>
      <c r="E305" t="b">
        <f t="shared" si="14"/>
        <v>1</v>
      </c>
      <c r="F305" s="1" t="s">
        <v>144</v>
      </c>
      <c r="I305" s="1"/>
    </row>
    <row r="306" spans="1:9" hidden="1" x14ac:dyDescent="0.2">
      <c r="A306" t="s">
        <v>658</v>
      </c>
      <c r="B306" s="3" t="str">
        <f t="shared" si="12"/>
        <v>class config(old_config)</v>
      </c>
      <c r="C306">
        <v>2</v>
      </c>
      <c r="D306" t="str">
        <f t="shared" si="13"/>
        <v>old_config</v>
      </c>
      <c r="E306" t="b">
        <f t="shared" si="14"/>
        <v>1</v>
      </c>
      <c r="F306" s="1" t="s">
        <v>145</v>
      </c>
      <c r="I306" s="1"/>
    </row>
    <row r="307" spans="1:9" hidden="1" x14ac:dyDescent="0.2">
      <c r="A307" s="3" t="s">
        <v>659</v>
      </c>
      <c r="B307" s="3" t="str">
        <f t="shared" si="12"/>
        <v>class GrabStdout</v>
      </c>
      <c r="C307">
        <v>1</v>
      </c>
      <c r="D307" t="str">
        <f t="shared" si="13"/>
        <v/>
      </c>
      <c r="E307" t="b">
        <f t="shared" si="14"/>
        <v>0</v>
      </c>
      <c r="F307" s="1" t="s">
        <v>145</v>
      </c>
      <c r="I307" s="1"/>
    </row>
    <row r="308" spans="1:9" hidden="1" x14ac:dyDescent="0.2">
      <c r="A308" s="3" t="s">
        <v>660</v>
      </c>
      <c r="B308" s="3" t="str">
        <f t="shared" si="12"/>
        <v>class develop(old_develop)</v>
      </c>
      <c r="C308">
        <v>2</v>
      </c>
      <c r="D308" t="str">
        <f t="shared" si="13"/>
        <v>old_develop</v>
      </c>
      <c r="E308" t="b">
        <f t="shared" si="14"/>
        <v>1</v>
      </c>
      <c r="F308" s="1" t="s">
        <v>146</v>
      </c>
      <c r="I308" s="1"/>
    </row>
    <row r="309" spans="1:9" hidden="1" x14ac:dyDescent="0.2">
      <c r="A309" s="3" t="s">
        <v>661</v>
      </c>
      <c r="B309" s="3" t="str">
        <f t="shared" si="12"/>
        <v>class egg_info(_egg_info)</v>
      </c>
      <c r="C309">
        <v>2</v>
      </c>
      <c r="D309" t="str">
        <f t="shared" si="13"/>
        <v>_egg_info</v>
      </c>
      <c r="E309" t="b">
        <f t="shared" si="14"/>
        <v>1</v>
      </c>
      <c r="F309" s="1" t="s">
        <v>147</v>
      </c>
      <c r="I309" s="1"/>
    </row>
    <row r="310" spans="1:9" hidden="1" x14ac:dyDescent="0.2">
      <c r="A310" s="3" t="s">
        <v>662</v>
      </c>
      <c r="B310" s="3" t="str">
        <f t="shared" si="12"/>
        <v>class install_clib(Command)</v>
      </c>
      <c r="C310">
        <v>2</v>
      </c>
      <c r="D310" t="str">
        <f t="shared" si="13"/>
        <v>Command</v>
      </c>
      <c r="E310" t="b">
        <f t="shared" si="14"/>
        <v>1</v>
      </c>
      <c r="F310" s="1" t="s">
        <v>148</v>
      </c>
      <c r="I310" s="1"/>
    </row>
    <row r="311" spans="1:9" hidden="1" x14ac:dyDescent="0.2">
      <c r="A311" s="3" t="s">
        <v>663</v>
      </c>
      <c r="B311" s="3" t="str">
        <f t="shared" si="12"/>
        <v>class install_data (old_install_data)</v>
      </c>
      <c r="C311">
        <v>2</v>
      </c>
      <c r="D311" t="str">
        <f t="shared" si="13"/>
        <v>old_install_data</v>
      </c>
      <c r="E311" t="b">
        <f t="shared" si="14"/>
        <v>1</v>
      </c>
      <c r="F311" s="1" t="s">
        <v>149</v>
      </c>
      <c r="I311" s="1"/>
    </row>
    <row r="312" spans="1:9" hidden="1" x14ac:dyDescent="0.2">
      <c r="A312" s="3" t="s">
        <v>664</v>
      </c>
      <c r="B312" s="3" t="str">
        <f t="shared" si="12"/>
        <v>class install_headers (old_install_headers)</v>
      </c>
      <c r="C312">
        <v>2</v>
      </c>
      <c r="D312" t="str">
        <f t="shared" si="13"/>
        <v>old_install_headers</v>
      </c>
      <c r="E312" t="b">
        <f t="shared" si="14"/>
        <v>1</v>
      </c>
      <c r="F312" s="1" t="s">
        <v>150</v>
      </c>
      <c r="I312" s="1"/>
    </row>
    <row r="313" spans="1:9" hidden="1" x14ac:dyDescent="0.2">
      <c r="A313" t="s">
        <v>665</v>
      </c>
      <c r="B313" s="3" t="str">
        <f t="shared" si="12"/>
        <v>class install(old_install)</v>
      </c>
      <c r="C313">
        <v>2</v>
      </c>
      <c r="D313" t="str">
        <f t="shared" si="13"/>
        <v>old_install</v>
      </c>
      <c r="E313" t="b">
        <f t="shared" si="14"/>
        <v>1</v>
      </c>
      <c r="F313" s="1" t="s">
        <v>151</v>
      </c>
      <c r="I313" s="1"/>
    </row>
    <row r="314" spans="1:9" hidden="1" x14ac:dyDescent="0.2">
      <c r="A314" s="3" t="s">
        <v>666</v>
      </c>
      <c r="B314" s="3" t="str">
        <f t="shared" si="12"/>
        <v>class sdist(old_sdist)</v>
      </c>
      <c r="C314">
        <v>2</v>
      </c>
      <c r="D314" t="str">
        <f t="shared" si="13"/>
        <v>old_sdist</v>
      </c>
      <c r="E314" t="b">
        <f t="shared" si="14"/>
        <v>1</v>
      </c>
      <c r="F314" s="1" t="s">
        <v>152</v>
      </c>
      <c r="I314" s="1"/>
    </row>
    <row r="315" spans="1:9" hidden="1" x14ac:dyDescent="0.2">
      <c r="A315" s="3" t="s">
        <v>667</v>
      </c>
      <c r="B315" s="3" t="str">
        <f t="shared" si="12"/>
        <v>class CompilerNotFound(Exception)</v>
      </c>
      <c r="C315">
        <v>2</v>
      </c>
      <c r="D315" t="str">
        <f t="shared" si="13"/>
        <v>Exception</v>
      </c>
      <c r="E315" t="b">
        <f t="shared" si="14"/>
        <v>1</v>
      </c>
      <c r="F315" s="1" t="s">
        <v>153</v>
      </c>
      <c r="I315" s="1"/>
    </row>
    <row r="316" spans="1:9" hidden="1" x14ac:dyDescent="0.2">
      <c r="A316" t="s">
        <v>668</v>
      </c>
      <c r="B316" s="3" t="str">
        <f t="shared" si="12"/>
        <v>class FCompiler(CCompiler)</v>
      </c>
      <c r="C316">
        <v>2</v>
      </c>
      <c r="D316" t="str">
        <f t="shared" si="13"/>
        <v>CCompiler</v>
      </c>
      <c r="E316" t="b">
        <f t="shared" si="14"/>
        <v>1</v>
      </c>
      <c r="F316" s="1" t="s">
        <v>153</v>
      </c>
      <c r="I316" s="1"/>
    </row>
    <row r="317" spans="1:9" hidden="1" x14ac:dyDescent="0.2">
      <c r="A317" t="s">
        <v>669</v>
      </c>
      <c r="B317" s="3" t="str">
        <f t="shared" si="12"/>
        <v>class AbsoftFCompiler(FCompiler)</v>
      </c>
      <c r="C317">
        <v>3</v>
      </c>
      <c r="D317" t="str">
        <f t="shared" si="13"/>
        <v>FCompiler</v>
      </c>
      <c r="E317" t="b">
        <f t="shared" si="14"/>
        <v>1</v>
      </c>
      <c r="F317" s="1" t="s">
        <v>154</v>
      </c>
      <c r="I317" s="1"/>
    </row>
    <row r="318" spans="1:9" hidden="1" x14ac:dyDescent="0.2">
      <c r="A318" t="s">
        <v>670</v>
      </c>
      <c r="B318" s="3" t="str">
        <f t="shared" si="12"/>
        <v>class CompaqFCompiler(FCompiler)</v>
      </c>
      <c r="C318">
        <v>3</v>
      </c>
      <c r="D318" t="str">
        <f t="shared" si="13"/>
        <v>FCompiler</v>
      </c>
      <c r="E318" t="b">
        <f t="shared" si="14"/>
        <v>1</v>
      </c>
      <c r="F318" s="1" t="s">
        <v>155</v>
      </c>
      <c r="I318" s="1"/>
    </row>
    <row r="319" spans="1:9" hidden="1" x14ac:dyDescent="0.2">
      <c r="A319" s="3" t="s">
        <v>671</v>
      </c>
      <c r="B319" s="3" t="str">
        <f t="shared" si="12"/>
        <v>class CompaqVisualFCompiler(FCompiler)</v>
      </c>
      <c r="C319">
        <v>3</v>
      </c>
      <c r="D319" t="str">
        <f t="shared" si="13"/>
        <v>FCompiler</v>
      </c>
      <c r="E319" t="b">
        <f t="shared" si="14"/>
        <v>1</v>
      </c>
      <c r="F319" s="1" t="s">
        <v>155</v>
      </c>
      <c r="I319" s="1"/>
    </row>
    <row r="320" spans="1:9" hidden="1" x14ac:dyDescent="0.2">
      <c r="A320" s="3" t="s">
        <v>672</v>
      </c>
      <c r="B320" s="3" t="str">
        <f t="shared" si="12"/>
        <v>class EnvironmentConfig</v>
      </c>
      <c r="C320">
        <v>1</v>
      </c>
      <c r="D320" t="str">
        <f t="shared" si="13"/>
        <v/>
      </c>
      <c r="E320" t="b">
        <f t="shared" si="14"/>
        <v>0</v>
      </c>
      <c r="F320" s="1" t="s">
        <v>156</v>
      </c>
      <c r="I320" s="1"/>
    </row>
    <row r="321" spans="1:9" hidden="1" x14ac:dyDescent="0.2">
      <c r="A321" s="3" t="s">
        <v>673</v>
      </c>
      <c r="B321" s="3" t="str">
        <f t="shared" si="12"/>
        <v>class FujitsuFCompiler(FCompiler)</v>
      </c>
      <c r="C321">
        <v>3</v>
      </c>
      <c r="D321" t="str">
        <f t="shared" si="13"/>
        <v>FCompiler</v>
      </c>
      <c r="E321" t="b">
        <f t="shared" si="14"/>
        <v>1</v>
      </c>
      <c r="F321" s="1" t="s">
        <v>157</v>
      </c>
      <c r="I321" s="1"/>
    </row>
    <row r="322" spans="1:9" hidden="1" x14ac:dyDescent="0.2">
      <c r="A322" s="3" t="s">
        <v>674</v>
      </c>
      <c r="B322" s="3" t="str">
        <f t="shared" si="12"/>
        <v>class G95FCompiler(FCompiler)</v>
      </c>
      <c r="C322">
        <v>3</v>
      </c>
      <c r="D322" t="str">
        <f t="shared" si="13"/>
        <v>FCompiler</v>
      </c>
      <c r="E322" t="b">
        <f t="shared" si="14"/>
        <v>1</v>
      </c>
      <c r="F322" s="1" t="s">
        <v>158</v>
      </c>
      <c r="I322" s="1"/>
    </row>
    <row r="323" spans="1:9" hidden="1" x14ac:dyDescent="0.2">
      <c r="A323" t="s">
        <v>675</v>
      </c>
      <c r="B323" s="3" t="str">
        <f t="shared" ref="B323:B386" si="15">LEFT(A323, SEARCH(":",A323,1)-1)</f>
        <v>class GnuFCompiler(FCompiler)</v>
      </c>
      <c r="C323">
        <v>3</v>
      </c>
      <c r="D323" t="str">
        <f t="shared" ref="D323:D386" si="16">IFERROR(MID(LEFT(A323,FIND(")",A323)-1),FIND("(",A323)+1,LEN(A323)),"")</f>
        <v>FCompiler</v>
      </c>
      <c r="E323" t="b">
        <f t="shared" si="14"/>
        <v>1</v>
      </c>
      <c r="F323" s="1" t="s">
        <v>159</v>
      </c>
      <c r="I323" s="1"/>
    </row>
    <row r="324" spans="1:9" hidden="1" x14ac:dyDescent="0.2">
      <c r="A324" t="s">
        <v>676</v>
      </c>
      <c r="B324" s="3" t="str">
        <f t="shared" si="15"/>
        <v>class Gnu95FCompiler(GnuFCompiler)</v>
      </c>
      <c r="C324">
        <v>4</v>
      </c>
      <c r="D324" t="str">
        <f t="shared" si="16"/>
        <v>GnuFCompiler</v>
      </c>
      <c r="E324" t="b">
        <f t="shared" ref="E324:E387" si="17">IF((IFERROR(MID(LEFT(B324,FIND(")",B324)-1),FIND("(",B324)+1,LEN(B324)),""))="",FALSE,TRUE)</f>
        <v>1</v>
      </c>
      <c r="F324" s="1" t="s">
        <v>159</v>
      </c>
      <c r="I324" s="1"/>
    </row>
    <row r="325" spans="1:9" hidden="1" x14ac:dyDescent="0.2">
      <c r="A325" t="s">
        <v>677</v>
      </c>
      <c r="B325" s="3" t="str">
        <f t="shared" si="15"/>
        <v>class HPUXFCompiler(FCompiler)</v>
      </c>
      <c r="C325">
        <v>3</v>
      </c>
      <c r="D325" t="str">
        <f t="shared" si="16"/>
        <v>FCompiler</v>
      </c>
      <c r="E325" t="b">
        <f t="shared" si="17"/>
        <v>1</v>
      </c>
      <c r="F325" s="1" t="s">
        <v>160</v>
      </c>
      <c r="I325" s="1"/>
    </row>
    <row r="326" spans="1:9" hidden="1" x14ac:dyDescent="0.2">
      <c r="A326" t="s">
        <v>678</v>
      </c>
      <c r="B326" s="3" t="str">
        <f t="shared" si="15"/>
        <v>class IBMFCompiler(FCompiler)</v>
      </c>
      <c r="C326">
        <v>3</v>
      </c>
      <c r="D326" t="str">
        <f t="shared" si="16"/>
        <v>FCompiler</v>
      </c>
      <c r="E326" t="b">
        <f t="shared" si="17"/>
        <v>1</v>
      </c>
      <c r="F326" s="1" t="s">
        <v>161</v>
      </c>
      <c r="I326" s="1"/>
    </row>
    <row r="327" spans="1:9" hidden="1" x14ac:dyDescent="0.2">
      <c r="A327" s="3" t="s">
        <v>679</v>
      </c>
      <c r="B327" s="3" t="str">
        <f t="shared" si="15"/>
        <v>class BaseIntelFCompiler(FCompiler)</v>
      </c>
      <c r="C327">
        <v>3</v>
      </c>
      <c r="D327" t="str">
        <f t="shared" si="16"/>
        <v>FCompiler</v>
      </c>
      <c r="E327" t="b">
        <f t="shared" si="17"/>
        <v>1</v>
      </c>
      <c r="F327" s="1" t="s">
        <v>162</v>
      </c>
      <c r="I327" s="1"/>
    </row>
    <row r="328" spans="1:9" hidden="1" x14ac:dyDescent="0.2">
      <c r="A328" t="s">
        <v>680</v>
      </c>
      <c r="B328" s="3" t="str">
        <f t="shared" si="15"/>
        <v>class IntelFCompiler(BaseIntelFCompiler)</v>
      </c>
      <c r="C328">
        <v>4</v>
      </c>
      <c r="D328" t="str">
        <f t="shared" si="16"/>
        <v>BaseIntelFCompiler</v>
      </c>
      <c r="E328" t="b">
        <f t="shared" si="17"/>
        <v>1</v>
      </c>
      <c r="F328" s="1" t="s">
        <v>162</v>
      </c>
      <c r="I328" s="1"/>
    </row>
    <row r="329" spans="1:9" hidden="1" x14ac:dyDescent="0.2">
      <c r="A329" s="3" t="s">
        <v>681</v>
      </c>
      <c r="B329" s="3" t="str">
        <f t="shared" si="15"/>
        <v>class IntelItaniumFCompiler(IntelFCompiler)</v>
      </c>
      <c r="C329">
        <v>5</v>
      </c>
      <c r="D329" t="str">
        <f t="shared" si="16"/>
        <v>IntelFCompiler</v>
      </c>
      <c r="E329" t="b">
        <f t="shared" si="17"/>
        <v>1</v>
      </c>
      <c r="F329" s="1" t="s">
        <v>162</v>
      </c>
      <c r="I329" s="1"/>
    </row>
    <row r="330" spans="1:9" hidden="1" x14ac:dyDescent="0.2">
      <c r="A330" s="3" t="s">
        <v>682</v>
      </c>
      <c r="B330" s="3" t="str">
        <f t="shared" si="15"/>
        <v>class IntelEM64TFCompiler(IntelFCompiler)</v>
      </c>
      <c r="C330">
        <v>5</v>
      </c>
      <c r="D330" t="str">
        <f t="shared" si="16"/>
        <v>IntelFCompiler</v>
      </c>
      <c r="E330" t="b">
        <f t="shared" si="17"/>
        <v>1</v>
      </c>
      <c r="F330" s="1" t="s">
        <v>162</v>
      </c>
      <c r="I330" s="1"/>
    </row>
    <row r="331" spans="1:9" hidden="1" x14ac:dyDescent="0.2">
      <c r="A331" t="s">
        <v>683</v>
      </c>
      <c r="B331" s="3" t="str">
        <f t="shared" si="15"/>
        <v>class IntelVisualFCompiler(BaseIntelFCompiler)</v>
      </c>
      <c r="C331">
        <v>4</v>
      </c>
      <c r="D331" t="str">
        <f t="shared" si="16"/>
        <v>BaseIntelFCompiler</v>
      </c>
      <c r="E331" t="b">
        <f t="shared" si="17"/>
        <v>1</v>
      </c>
      <c r="F331" s="1" t="s">
        <v>162</v>
      </c>
      <c r="I331" s="1"/>
    </row>
    <row r="332" spans="1:9" hidden="1" x14ac:dyDescent="0.2">
      <c r="A332" s="3" t="s">
        <v>684</v>
      </c>
      <c r="B332" s="3" t="str">
        <f t="shared" si="15"/>
        <v>class IntelItaniumVisualFCompiler(IntelVisualFCompiler)</v>
      </c>
      <c r="C332">
        <v>5</v>
      </c>
      <c r="D332" t="str">
        <f t="shared" si="16"/>
        <v>IntelVisualFCompiler</v>
      </c>
      <c r="E332" t="b">
        <f t="shared" si="17"/>
        <v>1</v>
      </c>
      <c r="F332" s="1" t="s">
        <v>162</v>
      </c>
      <c r="I332" s="1"/>
    </row>
    <row r="333" spans="1:9" hidden="1" x14ac:dyDescent="0.2">
      <c r="A333" s="3" t="s">
        <v>685</v>
      </c>
      <c r="B333" s="3" t="str">
        <f t="shared" si="15"/>
        <v>class IntelEM64VisualFCompiler(IntelVisualFCompiler)</v>
      </c>
      <c r="C333">
        <v>5</v>
      </c>
      <c r="D333" t="str">
        <f t="shared" si="16"/>
        <v>IntelVisualFCompiler</v>
      </c>
      <c r="E333" t="b">
        <f t="shared" si="17"/>
        <v>1</v>
      </c>
      <c r="F333" s="1" t="s">
        <v>162</v>
      </c>
      <c r="I333" s="1"/>
    </row>
    <row r="334" spans="1:9" hidden="1" x14ac:dyDescent="0.2">
      <c r="A334" s="3" t="s">
        <v>686</v>
      </c>
      <c r="B334" s="3" t="str">
        <f t="shared" si="15"/>
        <v>class LaheyFCompiler(FCompiler)</v>
      </c>
      <c r="C334">
        <v>3</v>
      </c>
      <c r="D334" t="str">
        <f t="shared" si="16"/>
        <v>FCompiler</v>
      </c>
      <c r="E334" t="b">
        <f t="shared" si="17"/>
        <v>1</v>
      </c>
      <c r="F334" s="1" t="s">
        <v>163</v>
      </c>
      <c r="I334" s="1"/>
    </row>
    <row r="335" spans="1:9" hidden="1" x14ac:dyDescent="0.2">
      <c r="A335" t="s">
        <v>687</v>
      </c>
      <c r="B335" s="3" t="str">
        <f t="shared" si="15"/>
        <v>class MIPSFCompiler(FCompiler)</v>
      </c>
      <c r="C335">
        <v>3</v>
      </c>
      <c r="D335" t="str">
        <f t="shared" si="16"/>
        <v>FCompiler</v>
      </c>
      <c r="E335" t="b">
        <f t="shared" si="17"/>
        <v>1</v>
      </c>
      <c r="F335" s="1" t="s">
        <v>164</v>
      </c>
      <c r="I335" s="1"/>
    </row>
    <row r="336" spans="1:9" hidden="1" x14ac:dyDescent="0.2">
      <c r="A336" s="3" t="s">
        <v>688</v>
      </c>
      <c r="B336" s="3" t="str">
        <f t="shared" si="15"/>
        <v>class BaseNAGFCompiler(FCompiler)</v>
      </c>
      <c r="C336">
        <v>3</v>
      </c>
      <c r="D336" t="str">
        <f t="shared" si="16"/>
        <v>FCompiler</v>
      </c>
      <c r="E336" t="b">
        <f t="shared" si="17"/>
        <v>1</v>
      </c>
      <c r="F336" s="1" t="s">
        <v>165</v>
      </c>
      <c r="I336" s="1"/>
    </row>
    <row r="337" spans="1:9" hidden="1" x14ac:dyDescent="0.2">
      <c r="A337" s="3" t="s">
        <v>689</v>
      </c>
      <c r="B337" s="3" t="str">
        <f t="shared" si="15"/>
        <v>class NAGFCompiler(BaseNAGFCompiler)</v>
      </c>
      <c r="C337">
        <v>4</v>
      </c>
      <c r="D337" t="str">
        <f t="shared" si="16"/>
        <v>BaseNAGFCompiler</v>
      </c>
      <c r="E337" t="b">
        <f t="shared" si="17"/>
        <v>1</v>
      </c>
      <c r="F337" s="1" t="s">
        <v>165</v>
      </c>
      <c r="I337" s="1"/>
    </row>
    <row r="338" spans="1:9" hidden="1" x14ac:dyDescent="0.2">
      <c r="A338" s="3" t="s">
        <v>690</v>
      </c>
      <c r="B338" s="3" t="str">
        <f t="shared" si="15"/>
        <v>class NAGFORCompiler(BaseNAGFCompiler)</v>
      </c>
      <c r="C338">
        <v>4</v>
      </c>
      <c r="D338" t="str">
        <f t="shared" si="16"/>
        <v>BaseNAGFCompiler</v>
      </c>
      <c r="E338" t="b">
        <f t="shared" si="17"/>
        <v>1</v>
      </c>
      <c r="F338" s="1" t="s">
        <v>165</v>
      </c>
      <c r="I338" s="1"/>
    </row>
    <row r="339" spans="1:9" hidden="1" x14ac:dyDescent="0.2">
      <c r="A339" s="3" t="s">
        <v>691</v>
      </c>
      <c r="B339" s="3" t="str">
        <f t="shared" si="15"/>
        <v>class NoneFCompiler(FCompiler)</v>
      </c>
      <c r="C339">
        <v>3</v>
      </c>
      <c r="D339" t="str">
        <f t="shared" si="16"/>
        <v>FCompiler</v>
      </c>
      <c r="E339" t="b">
        <f t="shared" si="17"/>
        <v>1</v>
      </c>
      <c r="F339" s="1" t="s">
        <v>166</v>
      </c>
      <c r="I339" s="1"/>
    </row>
    <row r="340" spans="1:9" hidden="1" x14ac:dyDescent="0.2">
      <c r="A340" t="s">
        <v>692</v>
      </c>
      <c r="B340" s="3" t="str">
        <f t="shared" si="15"/>
        <v>class NVHPCFCompiler(FCompiler)</v>
      </c>
      <c r="C340">
        <v>3</v>
      </c>
      <c r="D340" t="str">
        <f t="shared" si="16"/>
        <v>FCompiler</v>
      </c>
      <c r="E340" t="b">
        <f t="shared" si="17"/>
        <v>1</v>
      </c>
      <c r="F340" s="1" t="s">
        <v>167</v>
      </c>
      <c r="I340" s="1"/>
    </row>
    <row r="341" spans="1:9" hidden="1" x14ac:dyDescent="0.2">
      <c r="A341" s="3" t="s">
        <v>693</v>
      </c>
      <c r="B341" s="3" t="str">
        <f t="shared" si="15"/>
        <v>class PathScaleFCompiler(FCompiler)</v>
      </c>
      <c r="C341">
        <v>3</v>
      </c>
      <c r="D341" t="str">
        <f t="shared" si="16"/>
        <v>FCompiler</v>
      </c>
      <c r="E341" t="b">
        <f t="shared" si="17"/>
        <v>1</v>
      </c>
      <c r="F341" s="1" t="s">
        <v>168</v>
      </c>
      <c r="I341" s="1"/>
    </row>
    <row r="342" spans="1:9" hidden="1" x14ac:dyDescent="0.2">
      <c r="A342" t="s">
        <v>694</v>
      </c>
      <c r="B342" s="3" t="str">
        <f t="shared" si="15"/>
        <v>class PGroupFCompiler(FCompiler)</v>
      </c>
      <c r="C342">
        <v>3</v>
      </c>
      <c r="D342" t="str">
        <f t="shared" si="16"/>
        <v>FCompiler</v>
      </c>
      <c r="E342" t="b">
        <f t="shared" si="17"/>
        <v>1</v>
      </c>
      <c r="F342" s="1" t="s">
        <v>169</v>
      </c>
      <c r="I342" s="1"/>
    </row>
    <row r="343" spans="1:9" hidden="1" x14ac:dyDescent="0.2">
      <c r="A343" t="s">
        <v>695</v>
      </c>
      <c r="B343" s="3" t="str">
        <f t="shared" si="15"/>
        <v>class PGroupFlangCompiler(FCompiler)</v>
      </c>
      <c r="C343">
        <v>3</v>
      </c>
      <c r="D343" t="str">
        <f t="shared" si="16"/>
        <v>FCompiler</v>
      </c>
      <c r="E343" t="b">
        <f t="shared" si="17"/>
        <v>1</v>
      </c>
      <c r="F343" s="1" t="s">
        <v>169</v>
      </c>
      <c r="I343" s="1"/>
    </row>
    <row r="344" spans="1:9" hidden="1" x14ac:dyDescent="0.2">
      <c r="A344" t="s">
        <v>696</v>
      </c>
      <c r="B344" s="3" t="str">
        <f t="shared" si="15"/>
        <v>class SunFCompiler(FCompiler)</v>
      </c>
      <c r="C344">
        <v>3</v>
      </c>
      <c r="D344" t="str">
        <f t="shared" si="16"/>
        <v>FCompiler</v>
      </c>
      <c r="E344" t="b">
        <f t="shared" si="17"/>
        <v>1</v>
      </c>
      <c r="F344" s="1" t="s">
        <v>170</v>
      </c>
      <c r="I344" s="1"/>
    </row>
    <row r="345" spans="1:9" hidden="1" x14ac:dyDescent="0.2">
      <c r="A345" s="3" t="s">
        <v>697</v>
      </c>
      <c r="B345" s="3" t="str">
        <f t="shared" si="15"/>
        <v>class VastFCompiler(GnuFCompiler)</v>
      </c>
      <c r="C345">
        <v>4</v>
      </c>
      <c r="D345" t="str">
        <f t="shared" si="16"/>
        <v>GnuFCompiler</v>
      </c>
      <c r="E345" t="b">
        <f t="shared" si="17"/>
        <v>1</v>
      </c>
      <c r="F345" s="1" t="s">
        <v>171</v>
      </c>
      <c r="I345" s="1"/>
    </row>
    <row r="346" spans="1:9" hidden="1" x14ac:dyDescent="0.2">
      <c r="A346" s="3" t="s">
        <v>698</v>
      </c>
      <c r="B346" s="3" t="str">
        <f t="shared" si="15"/>
        <v>class F2PYError(Exception)</v>
      </c>
      <c r="C346">
        <v>2</v>
      </c>
      <c r="D346" t="str">
        <f t="shared" si="16"/>
        <v>Exception</v>
      </c>
      <c r="E346" t="b">
        <f t="shared" si="17"/>
        <v>1</v>
      </c>
      <c r="F346" s="1" t="s">
        <v>178</v>
      </c>
      <c r="I346" s="1"/>
    </row>
    <row r="347" spans="1:9" hidden="1" x14ac:dyDescent="0.2">
      <c r="A347" s="3" t="s">
        <v>699</v>
      </c>
      <c r="B347" s="3" t="str">
        <f t="shared" si="15"/>
        <v>class throw_error</v>
      </c>
      <c r="C347">
        <v>1</v>
      </c>
      <c r="D347" t="str">
        <f t="shared" si="16"/>
        <v/>
      </c>
      <c r="E347" t="b">
        <f t="shared" si="17"/>
        <v>0</v>
      </c>
      <c r="F347" s="1" t="s">
        <v>178</v>
      </c>
      <c r="I347" s="1"/>
    </row>
    <row r="348" spans="1:9" hidden="1" x14ac:dyDescent="0.2">
      <c r="A348" s="3" t="s">
        <v>700</v>
      </c>
      <c r="B348" s="3" t="str">
        <f t="shared" si="15"/>
        <v>class F2PyTest</v>
      </c>
      <c r="C348">
        <v>1</v>
      </c>
      <c r="D348" t="str">
        <f t="shared" si="16"/>
        <v/>
      </c>
      <c r="E348" t="b">
        <f t="shared" si="17"/>
        <v>0</v>
      </c>
      <c r="F348" s="1" t="s">
        <v>191</v>
      </c>
      <c r="I348" s="1"/>
    </row>
    <row r="349" spans="1:9" hidden="1" x14ac:dyDescent="0.2">
      <c r="A349" s="3" t="s">
        <v>701</v>
      </c>
      <c r="B349" s="3" t="str">
        <f t="shared" si="15"/>
        <v>class _FileOpeners</v>
      </c>
      <c r="C349">
        <v>1</v>
      </c>
      <c r="D349" t="str">
        <f t="shared" si="16"/>
        <v/>
      </c>
      <c r="E349" t="b">
        <f t="shared" si="17"/>
        <v>0</v>
      </c>
      <c r="F349" s="1" t="s">
        <v>197</v>
      </c>
      <c r="I349" s="1"/>
    </row>
    <row r="350" spans="1:9" hidden="1" x14ac:dyDescent="0.2">
      <c r="A350" s="3" t="s">
        <v>702</v>
      </c>
      <c r="B350" s="3" t="str">
        <f t="shared" si="15"/>
        <v>class DataSource</v>
      </c>
      <c r="C350">
        <v>1</v>
      </c>
      <c r="D350" t="str">
        <f t="shared" si="16"/>
        <v/>
      </c>
      <c r="E350" t="b">
        <f t="shared" si="17"/>
        <v>0</v>
      </c>
      <c r="F350" s="1" t="s">
        <v>197</v>
      </c>
      <c r="I350" s="1"/>
    </row>
    <row r="351" spans="1:9" hidden="1" x14ac:dyDescent="0.2">
      <c r="A351" t="s">
        <v>703</v>
      </c>
      <c r="B351" s="3" t="str">
        <f t="shared" si="15"/>
        <v>class Repository (DataSource)</v>
      </c>
      <c r="C351">
        <v>2</v>
      </c>
      <c r="D351" t="str">
        <f t="shared" si="16"/>
        <v>DataSource</v>
      </c>
      <c r="E351" t="b">
        <f t="shared" si="17"/>
        <v>1</v>
      </c>
      <c r="F351" s="1" t="s">
        <v>197</v>
      </c>
      <c r="I351" s="1"/>
    </row>
    <row r="352" spans="1:9" hidden="1" x14ac:dyDescent="0.2">
      <c r="A352" s="3" t="s">
        <v>704</v>
      </c>
      <c r="B352" s="3" t="str">
        <f t="shared" si="15"/>
        <v>class NumpyVersion()</v>
      </c>
      <c r="C352">
        <v>1</v>
      </c>
      <c r="D352" t="str">
        <f t="shared" si="16"/>
        <v/>
      </c>
      <c r="E352" t="b">
        <f t="shared" si="17"/>
        <v>0</v>
      </c>
      <c r="F352" s="1" t="s">
        <v>198</v>
      </c>
      <c r="I352" s="1"/>
    </row>
    <row r="353" spans="1:9" hidden="1" x14ac:dyDescent="0.2">
      <c r="A353" s="3" t="s">
        <v>705</v>
      </c>
      <c r="B353" s="3" t="str">
        <f t="shared" si="15"/>
        <v>class Arrayterator</v>
      </c>
      <c r="C353">
        <v>1</v>
      </c>
      <c r="D353" t="str">
        <f t="shared" si="16"/>
        <v/>
      </c>
      <c r="E353" t="b">
        <f t="shared" si="17"/>
        <v>0</v>
      </c>
      <c r="F353" s="1" t="s">
        <v>201</v>
      </c>
      <c r="I353" s="1"/>
    </row>
    <row r="354" spans="1:9" hidden="1" x14ac:dyDescent="0.2">
      <c r="A354" s="3" t="s">
        <v>706</v>
      </c>
      <c r="B354" s="3" t="str">
        <f t="shared" si="15"/>
        <v>class vectorize</v>
      </c>
      <c r="C354">
        <v>1</v>
      </c>
      <c r="D354" t="str">
        <f t="shared" si="16"/>
        <v/>
      </c>
      <c r="E354" t="b">
        <f t="shared" si="17"/>
        <v>0</v>
      </c>
      <c r="F354" s="1" t="s">
        <v>203</v>
      </c>
      <c r="I354" s="1"/>
    </row>
    <row r="355" spans="1:9" hidden="1" x14ac:dyDescent="0.2">
      <c r="A355" s="3" t="s">
        <v>707</v>
      </c>
      <c r="B355" s="3" t="str">
        <f t="shared" si="15"/>
        <v>class nd_grid</v>
      </c>
      <c r="C355">
        <v>1</v>
      </c>
      <c r="D355" t="str">
        <f t="shared" si="16"/>
        <v/>
      </c>
      <c r="E355" t="b">
        <f t="shared" si="17"/>
        <v>0</v>
      </c>
      <c r="F355" s="1" t="s">
        <v>205</v>
      </c>
      <c r="I355" s="1"/>
    </row>
    <row r="356" spans="1:9" hidden="1" x14ac:dyDescent="0.2">
      <c r="A356" s="3" t="s">
        <v>708</v>
      </c>
      <c r="B356" s="3" t="str">
        <f t="shared" si="15"/>
        <v>class MGridClass(nd_grid)</v>
      </c>
      <c r="C356">
        <v>2</v>
      </c>
      <c r="D356" t="str">
        <f t="shared" si="16"/>
        <v>nd_grid</v>
      </c>
      <c r="E356" t="b">
        <f t="shared" si="17"/>
        <v>1</v>
      </c>
      <c r="F356" s="1" t="s">
        <v>205</v>
      </c>
      <c r="I356" s="1"/>
    </row>
    <row r="357" spans="1:9" hidden="1" x14ac:dyDescent="0.2">
      <c r="A357" s="3" t="s">
        <v>709</v>
      </c>
      <c r="B357" s="3" t="str">
        <f t="shared" si="15"/>
        <v>class OGridClass(nd_grid)</v>
      </c>
      <c r="C357">
        <v>2</v>
      </c>
      <c r="D357" t="str">
        <f t="shared" si="16"/>
        <v>nd_grid</v>
      </c>
      <c r="E357" t="b">
        <f t="shared" si="17"/>
        <v>1</v>
      </c>
      <c r="F357" s="1" t="s">
        <v>205</v>
      </c>
      <c r="I357" s="1"/>
    </row>
    <row r="358" spans="1:9" hidden="1" x14ac:dyDescent="0.2">
      <c r="A358" s="3" t="s">
        <v>710</v>
      </c>
      <c r="B358" s="3" t="str">
        <f t="shared" si="15"/>
        <v>class AxisConcatenator</v>
      </c>
      <c r="C358">
        <v>1</v>
      </c>
      <c r="D358" t="str">
        <f t="shared" si="16"/>
        <v/>
      </c>
      <c r="E358" t="b">
        <f t="shared" si="17"/>
        <v>0</v>
      </c>
      <c r="F358" s="1" t="s">
        <v>205</v>
      </c>
      <c r="I358" s="1"/>
    </row>
    <row r="359" spans="1:9" hidden="1" x14ac:dyDescent="0.2">
      <c r="A359" s="3" t="s">
        <v>711</v>
      </c>
      <c r="B359" s="3" t="str">
        <f t="shared" si="15"/>
        <v>class RClass(AxisConcatenator)</v>
      </c>
      <c r="C359">
        <v>2</v>
      </c>
      <c r="D359" t="str">
        <f t="shared" si="16"/>
        <v>AxisConcatenator</v>
      </c>
      <c r="E359" t="b">
        <f t="shared" si="17"/>
        <v>1</v>
      </c>
      <c r="F359" s="1" t="s">
        <v>205</v>
      </c>
      <c r="I359" s="1"/>
    </row>
    <row r="360" spans="1:9" hidden="1" x14ac:dyDescent="0.2">
      <c r="A360" s="3" t="s">
        <v>712</v>
      </c>
      <c r="B360" s="3" t="str">
        <f t="shared" si="15"/>
        <v>class CClass(AxisConcatenator)</v>
      </c>
      <c r="C360">
        <v>2</v>
      </c>
      <c r="D360" t="str">
        <f t="shared" si="16"/>
        <v>AxisConcatenator</v>
      </c>
      <c r="E360" t="b">
        <f t="shared" si="17"/>
        <v>1</v>
      </c>
      <c r="F360" s="1" t="s">
        <v>205</v>
      </c>
      <c r="I360" s="1"/>
    </row>
    <row r="361" spans="1:9" hidden="1" x14ac:dyDescent="0.2">
      <c r="A361" s="3" t="s">
        <v>713</v>
      </c>
      <c r="B361" s="3" t="str">
        <f t="shared" si="15"/>
        <v>class ndenumerate</v>
      </c>
      <c r="C361">
        <v>1</v>
      </c>
      <c r="D361" t="str">
        <f t="shared" si="16"/>
        <v/>
      </c>
      <c r="E361" t="b">
        <f t="shared" si="17"/>
        <v>0</v>
      </c>
      <c r="F361" s="1" t="s">
        <v>205</v>
      </c>
      <c r="I361" s="1"/>
    </row>
    <row r="362" spans="1:9" hidden="1" x14ac:dyDescent="0.2">
      <c r="A362" s="3" t="s">
        <v>714</v>
      </c>
      <c r="B362" s="3" t="str">
        <f t="shared" si="15"/>
        <v>class ndindex</v>
      </c>
      <c r="C362">
        <v>1</v>
      </c>
      <c r="D362" t="str">
        <f t="shared" si="16"/>
        <v/>
      </c>
      <c r="E362" t="b">
        <f t="shared" si="17"/>
        <v>0</v>
      </c>
      <c r="F362" s="1" t="s">
        <v>205</v>
      </c>
      <c r="I362" s="1"/>
    </row>
    <row r="363" spans="1:9" hidden="1" x14ac:dyDescent="0.2">
      <c r="A363" s="3" t="s">
        <v>715</v>
      </c>
      <c r="B363" s="3" t="str">
        <f t="shared" si="15"/>
        <v>class IndexExpression</v>
      </c>
      <c r="C363">
        <v>1</v>
      </c>
      <c r="D363" t="str">
        <f t="shared" si="16"/>
        <v/>
      </c>
      <c r="E363" t="b">
        <f t="shared" si="17"/>
        <v>0</v>
      </c>
      <c r="F363" s="1" t="s">
        <v>205</v>
      </c>
      <c r="I363" s="1"/>
    </row>
    <row r="364" spans="1:9" x14ac:dyDescent="0.2">
      <c r="A364" s="3" t="s">
        <v>716</v>
      </c>
      <c r="B364" s="3" t="str">
        <f t="shared" si="15"/>
        <v>class NDArrayOperatorsMixin</v>
      </c>
      <c r="C364">
        <v>1</v>
      </c>
      <c r="D364" t="str">
        <f t="shared" si="16"/>
        <v/>
      </c>
      <c r="E364" t="b">
        <f t="shared" si="17"/>
        <v>0</v>
      </c>
      <c r="F364" s="1" t="s">
        <v>206</v>
      </c>
      <c r="I364" s="1"/>
    </row>
    <row r="365" spans="1:9" hidden="1" x14ac:dyDescent="0.2">
      <c r="A365" s="3" t="s">
        <v>717</v>
      </c>
      <c r="B365" s="3" t="str">
        <f t="shared" si="15"/>
        <v>class BagObj</v>
      </c>
      <c r="C365">
        <v>1</v>
      </c>
      <c r="D365" t="str">
        <f t="shared" si="16"/>
        <v/>
      </c>
      <c r="E365" t="b">
        <f t="shared" si="17"/>
        <v>0</v>
      </c>
      <c r="F365" s="1" t="s">
        <v>208</v>
      </c>
      <c r="I365" s="1"/>
    </row>
    <row r="366" spans="1:9" hidden="1" x14ac:dyDescent="0.2">
      <c r="A366" t="s">
        <v>718</v>
      </c>
      <c r="B366" s="3" t="str">
        <f t="shared" si="15"/>
        <v>class NpzFile(Mapping)</v>
      </c>
      <c r="C366">
        <v>2</v>
      </c>
      <c r="D366" t="str">
        <f t="shared" si="16"/>
        <v>Mapping</v>
      </c>
      <c r="E366" t="b">
        <f t="shared" si="17"/>
        <v>1</v>
      </c>
      <c r="F366" s="1" t="s">
        <v>208</v>
      </c>
      <c r="I366" s="1"/>
    </row>
    <row r="367" spans="1:9" hidden="1" x14ac:dyDescent="0.2">
      <c r="A367" s="3" t="s">
        <v>719</v>
      </c>
      <c r="B367" s="3" t="str">
        <f t="shared" si="15"/>
        <v>class WriteWrap</v>
      </c>
      <c r="C367">
        <v>1</v>
      </c>
      <c r="D367" t="str">
        <f t="shared" si="16"/>
        <v/>
      </c>
      <c r="E367" t="b">
        <f t="shared" si="17"/>
        <v>0</v>
      </c>
      <c r="F367" s="1" t="s">
        <v>208</v>
      </c>
      <c r="I367" s="1"/>
    </row>
    <row r="368" spans="1:9" hidden="1" x14ac:dyDescent="0.2">
      <c r="A368" s="3" t="s">
        <v>720</v>
      </c>
      <c r="B368" s="3" t="str">
        <f t="shared" si="15"/>
        <v>class RankWarning(UserWarning)</v>
      </c>
      <c r="C368">
        <v>2</v>
      </c>
      <c r="D368" t="str">
        <f t="shared" si="16"/>
        <v>UserWarning</v>
      </c>
      <c r="E368" t="b">
        <f t="shared" si="17"/>
        <v>1</v>
      </c>
      <c r="F368" s="1" t="s">
        <v>209</v>
      </c>
      <c r="I368" s="1"/>
    </row>
    <row r="369" spans="1:9" hidden="1" x14ac:dyDescent="0.2">
      <c r="A369" s="3" t="s">
        <v>721</v>
      </c>
      <c r="B369" s="3" t="str">
        <f t="shared" si="15"/>
        <v>class poly1d</v>
      </c>
      <c r="C369">
        <v>1</v>
      </c>
      <c r="D369" t="str">
        <f t="shared" si="16"/>
        <v/>
      </c>
      <c r="E369" t="b">
        <f t="shared" si="17"/>
        <v>0</v>
      </c>
      <c r="F369" s="1" t="s">
        <v>209</v>
      </c>
      <c r="I369" s="1"/>
    </row>
    <row r="370" spans="1:9" hidden="1" x14ac:dyDescent="0.2">
      <c r="A370" s="3" t="s">
        <v>722</v>
      </c>
      <c r="B370" s="3" t="str">
        <f t="shared" si="15"/>
        <v>class DummyArray</v>
      </c>
      <c r="C370">
        <v>1</v>
      </c>
      <c r="D370" t="str">
        <f t="shared" si="16"/>
        <v/>
      </c>
      <c r="E370" t="b">
        <f t="shared" si="17"/>
        <v>0</v>
      </c>
      <c r="F370" s="1" t="s">
        <v>214</v>
      </c>
      <c r="I370" s="1"/>
    </row>
    <row r="371" spans="1:9" hidden="1" x14ac:dyDescent="0.2">
      <c r="A371" s="3" t="s">
        <v>723</v>
      </c>
      <c r="B371" s="3" t="str">
        <f t="shared" si="15"/>
        <v>class container</v>
      </c>
      <c r="C371">
        <v>1</v>
      </c>
      <c r="D371" t="str">
        <f t="shared" si="16"/>
        <v/>
      </c>
      <c r="E371" t="b">
        <f t="shared" si="17"/>
        <v>0</v>
      </c>
      <c r="F371" s="1" t="s">
        <v>218</v>
      </c>
      <c r="I371" s="1"/>
    </row>
    <row r="372" spans="1:9" hidden="1" x14ac:dyDescent="0.2">
      <c r="A372" s="3" t="s">
        <v>724</v>
      </c>
      <c r="B372" s="3" t="str">
        <f t="shared" si="15"/>
        <v>class _Deprecate</v>
      </c>
      <c r="C372">
        <v>1</v>
      </c>
      <c r="D372" t="str">
        <f t="shared" si="16"/>
        <v/>
      </c>
      <c r="E372" t="b">
        <f t="shared" si="17"/>
        <v>0</v>
      </c>
      <c r="F372" s="1" t="s">
        <v>219</v>
      </c>
      <c r="I372" s="1"/>
    </row>
    <row r="373" spans="1:9" hidden="1" x14ac:dyDescent="0.2">
      <c r="A373" s="3" t="s">
        <v>725</v>
      </c>
      <c r="B373" s="3" t="str">
        <f t="shared" si="15"/>
        <v>class LinAlgError(Exception)</v>
      </c>
      <c r="C373">
        <v>2</v>
      </c>
      <c r="D373" t="str">
        <f t="shared" si="16"/>
        <v>Exception</v>
      </c>
      <c r="E373" t="b">
        <f t="shared" si="17"/>
        <v>1</v>
      </c>
      <c r="F373" s="1" t="s">
        <v>221</v>
      </c>
      <c r="I373" s="1"/>
    </row>
    <row r="374" spans="1:9" hidden="1" x14ac:dyDescent="0.2">
      <c r="A374" s="3" t="s">
        <v>726</v>
      </c>
      <c r="B374" s="3" t="str">
        <f t="shared" si="15"/>
        <v>class numpy_linalg_lapack_lite(system_info)</v>
      </c>
      <c r="C374">
        <v>2</v>
      </c>
      <c r="D374" t="str">
        <f t="shared" si="16"/>
        <v>system_info</v>
      </c>
      <c r="E374" t="b">
        <f t="shared" si="17"/>
        <v>1</v>
      </c>
      <c r="F374" s="1" t="s">
        <v>222</v>
      </c>
      <c r="I374" s="1"/>
    </row>
    <row r="375" spans="1:9" hidden="1" x14ac:dyDescent="0.2">
      <c r="A375" s="3" t="s">
        <v>727</v>
      </c>
      <c r="B375" s="3" t="str">
        <f t="shared" si="15"/>
        <v>class MyScanner(Scanner)</v>
      </c>
      <c r="C375">
        <v>2</v>
      </c>
      <c r="D375" t="str">
        <f t="shared" si="16"/>
        <v>Scanner</v>
      </c>
      <c r="E375" t="b">
        <f t="shared" si="17"/>
        <v>1</v>
      </c>
      <c r="F375" s="1" t="s">
        <v>223</v>
      </c>
      <c r="I375" s="1"/>
    </row>
    <row r="376" spans="1:9" hidden="1" x14ac:dyDescent="0.2">
      <c r="A376" s="3" t="s">
        <v>728</v>
      </c>
      <c r="B376" s="3" t="str">
        <f t="shared" si="15"/>
        <v>class LenSubsScanner(MyScanner)</v>
      </c>
      <c r="C376">
        <v>3</v>
      </c>
      <c r="D376" t="str">
        <f t="shared" si="16"/>
        <v>MyScanner</v>
      </c>
      <c r="E376" t="b">
        <f t="shared" si="17"/>
        <v>1</v>
      </c>
      <c r="F376" s="1" t="s">
        <v>223</v>
      </c>
      <c r="I376" s="1"/>
    </row>
    <row r="377" spans="1:9" hidden="1" x14ac:dyDescent="0.2">
      <c r="A377" s="3" t="s">
        <v>729</v>
      </c>
      <c r="B377" s="3" t="str">
        <f t="shared" si="15"/>
        <v>class LineQueue</v>
      </c>
      <c r="C377">
        <v>1</v>
      </c>
      <c r="D377" t="str">
        <f t="shared" si="16"/>
        <v/>
      </c>
      <c r="E377" t="b">
        <f t="shared" si="17"/>
        <v>0</v>
      </c>
      <c r="F377" s="1" t="s">
        <v>223</v>
      </c>
      <c r="I377" s="1"/>
    </row>
    <row r="378" spans="1:9" hidden="1" x14ac:dyDescent="0.2">
      <c r="A378" s="3" t="s">
        <v>730</v>
      </c>
      <c r="B378" s="3" t="str">
        <f t="shared" si="15"/>
        <v>class CommentQueue(LineQueue)</v>
      </c>
      <c r="C378">
        <v>2</v>
      </c>
      <c r="D378" t="str">
        <f t="shared" si="16"/>
        <v>LineQueue</v>
      </c>
      <c r="E378" t="b">
        <f t="shared" si="17"/>
        <v>1</v>
      </c>
      <c r="F378" s="1" t="s">
        <v>223</v>
      </c>
      <c r="I378" s="1"/>
    </row>
    <row r="379" spans="1:9" hidden="1" x14ac:dyDescent="0.2">
      <c r="A379" s="3" t="s">
        <v>731</v>
      </c>
      <c r="B379" s="3" t="str">
        <f t="shared" si="15"/>
        <v>class LineIterator</v>
      </c>
      <c r="C379">
        <v>1</v>
      </c>
      <c r="D379" t="str">
        <f t="shared" si="16"/>
        <v/>
      </c>
      <c r="E379" t="b">
        <f t="shared" si="17"/>
        <v>0</v>
      </c>
      <c r="F379" s="1" t="s">
        <v>224</v>
      </c>
      <c r="I379" s="1"/>
    </row>
    <row r="380" spans="1:9" hidden="1" x14ac:dyDescent="0.2">
      <c r="A380" s="3" t="s">
        <v>732</v>
      </c>
      <c r="B380" s="3" t="str">
        <f t="shared" si="15"/>
        <v>class PushbackIterator</v>
      </c>
      <c r="C380">
        <v>1</v>
      </c>
      <c r="D380" t="str">
        <f t="shared" si="16"/>
        <v/>
      </c>
      <c r="E380" t="b">
        <f t="shared" si="17"/>
        <v>0</v>
      </c>
      <c r="F380" s="1" t="s">
        <v>224</v>
      </c>
      <c r="I380" s="1"/>
    </row>
    <row r="381" spans="1:9" hidden="1" x14ac:dyDescent="0.2">
      <c r="A381" s="3" t="s">
        <v>733</v>
      </c>
      <c r="B381" s="3" t="str">
        <f t="shared" si="15"/>
        <v>class FortranRoutine</v>
      </c>
      <c r="C381">
        <v>1</v>
      </c>
      <c r="D381" t="str">
        <f t="shared" si="16"/>
        <v/>
      </c>
      <c r="E381" t="b">
        <f t="shared" si="17"/>
        <v>0</v>
      </c>
      <c r="F381" s="1" t="s">
        <v>225</v>
      </c>
      <c r="I381" s="1"/>
    </row>
    <row r="382" spans="1:9" hidden="1" x14ac:dyDescent="0.2">
      <c r="A382" s="3" t="s">
        <v>734</v>
      </c>
      <c r="B382" s="3" t="str">
        <f t="shared" si="15"/>
        <v>class UnknownFortranRoutine(FortranRoutine)</v>
      </c>
      <c r="C382">
        <v>2</v>
      </c>
      <c r="D382" t="str">
        <f t="shared" si="16"/>
        <v>FortranRoutine</v>
      </c>
      <c r="E382" t="b">
        <f t="shared" si="17"/>
        <v>1</v>
      </c>
      <c r="F382" s="1" t="s">
        <v>225</v>
      </c>
      <c r="I382" s="1"/>
    </row>
    <row r="383" spans="1:9" hidden="1" x14ac:dyDescent="0.2">
      <c r="A383" s="3" t="s">
        <v>735</v>
      </c>
      <c r="B383" s="3" t="str">
        <f t="shared" si="15"/>
        <v>class FortranLibrary</v>
      </c>
      <c r="C383">
        <v>1</v>
      </c>
      <c r="D383" t="str">
        <f t="shared" si="16"/>
        <v/>
      </c>
      <c r="E383" t="b">
        <f t="shared" si="17"/>
        <v>0</v>
      </c>
      <c r="F383" s="1" t="s">
        <v>225</v>
      </c>
      <c r="I383" s="1"/>
    </row>
    <row r="384" spans="1:9" hidden="1" x14ac:dyDescent="0.2">
      <c r="A384" s="3" t="s">
        <v>736</v>
      </c>
      <c r="B384" s="3" t="str">
        <f t="shared" si="15"/>
        <v>class LapackLibrary(FortranLibrary)</v>
      </c>
      <c r="C384">
        <v>2</v>
      </c>
      <c r="D384" t="str">
        <f t="shared" si="16"/>
        <v>FortranLibrary</v>
      </c>
      <c r="E384" t="b">
        <f t="shared" si="17"/>
        <v>1</v>
      </c>
      <c r="F384" s="1" t="s">
        <v>225</v>
      </c>
      <c r="I384" s="1"/>
    </row>
    <row r="385" spans="1:9" hidden="1" x14ac:dyDescent="0.2">
      <c r="A385" s="3" t="s">
        <v>737</v>
      </c>
      <c r="B385" s="3" t="str">
        <f t="shared" si="15"/>
        <v>class F2CError(Exception)</v>
      </c>
      <c r="C385">
        <v>2</v>
      </c>
      <c r="D385" t="str">
        <f t="shared" si="16"/>
        <v>Exception</v>
      </c>
      <c r="E385" t="b">
        <f t="shared" si="17"/>
        <v>1</v>
      </c>
      <c r="F385" s="1" t="s">
        <v>225</v>
      </c>
      <c r="I385" s="1"/>
    </row>
    <row r="386" spans="1:9" hidden="1" x14ac:dyDescent="0.2">
      <c r="A386" s="3" t="s">
        <v>738</v>
      </c>
      <c r="B386" s="3" t="str">
        <f t="shared" si="15"/>
        <v>class MaskedArrayFutureWarning(FutureWarning)</v>
      </c>
      <c r="C386">
        <v>2</v>
      </c>
      <c r="D386" t="str">
        <f t="shared" si="16"/>
        <v>FutureWarning</v>
      </c>
      <c r="E386" t="b">
        <f t="shared" si="17"/>
        <v>1</v>
      </c>
      <c r="F386" s="1" t="s">
        <v>228</v>
      </c>
      <c r="I386" s="1"/>
    </row>
    <row r="387" spans="1:9" hidden="1" x14ac:dyDescent="0.2">
      <c r="A387" s="3" t="s">
        <v>739</v>
      </c>
      <c r="B387" s="3" t="str">
        <f t="shared" ref="B387:B450" si="18">LEFT(A387, SEARCH(":",A387,1)-1)</f>
        <v>class MAError(Exception)</v>
      </c>
      <c r="C387">
        <v>2</v>
      </c>
      <c r="D387" t="str">
        <f t="shared" ref="D387:D450" si="19">IFERROR(MID(LEFT(A387,FIND(")",A387)-1),FIND("(",A387)+1,LEN(A387)),"")</f>
        <v>Exception</v>
      </c>
      <c r="E387" t="b">
        <f t="shared" si="17"/>
        <v>1</v>
      </c>
      <c r="F387" s="1" t="s">
        <v>228</v>
      </c>
      <c r="I387" s="1"/>
    </row>
    <row r="388" spans="1:9" hidden="1" x14ac:dyDescent="0.2">
      <c r="A388" s="3" t="s">
        <v>740</v>
      </c>
      <c r="B388" s="3" t="str">
        <f t="shared" si="18"/>
        <v>class MaskError(MAError)</v>
      </c>
      <c r="C388">
        <v>3</v>
      </c>
      <c r="D388" t="str">
        <f t="shared" si="19"/>
        <v>MAError</v>
      </c>
      <c r="E388" t="b">
        <f t="shared" ref="E388:E451" si="20">IF((IFERROR(MID(LEFT(B388,FIND(")",B388)-1),FIND("(",B388)+1,LEN(B388)),""))="",FALSE,TRUE)</f>
        <v>1</v>
      </c>
      <c r="F388" s="1" t="s">
        <v>228</v>
      </c>
      <c r="I388" s="1"/>
    </row>
    <row r="389" spans="1:9" hidden="1" x14ac:dyDescent="0.2">
      <c r="A389" s="3" t="s">
        <v>741</v>
      </c>
      <c r="B389" s="3" t="str">
        <f t="shared" si="18"/>
        <v>class _DomainCheckInterval</v>
      </c>
      <c r="C389">
        <v>1</v>
      </c>
      <c r="D389" t="str">
        <f t="shared" si="19"/>
        <v/>
      </c>
      <c r="E389" t="b">
        <f t="shared" si="20"/>
        <v>0</v>
      </c>
      <c r="F389" s="1" t="s">
        <v>228</v>
      </c>
      <c r="I389" s="1"/>
    </row>
    <row r="390" spans="1:9" hidden="1" x14ac:dyDescent="0.2">
      <c r="A390" s="3" t="s">
        <v>742</v>
      </c>
      <c r="B390" s="3" t="str">
        <f t="shared" si="18"/>
        <v>class _DomainTan</v>
      </c>
      <c r="C390">
        <v>1</v>
      </c>
      <c r="D390" t="str">
        <f t="shared" si="19"/>
        <v/>
      </c>
      <c r="E390" t="b">
        <f t="shared" si="20"/>
        <v>0</v>
      </c>
      <c r="F390" s="1" t="s">
        <v>228</v>
      </c>
      <c r="I390" s="1"/>
    </row>
    <row r="391" spans="1:9" hidden="1" x14ac:dyDescent="0.2">
      <c r="A391" s="3" t="s">
        <v>743</v>
      </c>
      <c r="B391" s="3" t="str">
        <f t="shared" si="18"/>
        <v>class _DomainSafeDivide</v>
      </c>
      <c r="C391">
        <v>1</v>
      </c>
      <c r="D391" t="str">
        <f t="shared" si="19"/>
        <v/>
      </c>
      <c r="E391" t="b">
        <f t="shared" si="20"/>
        <v>0</v>
      </c>
      <c r="F391" s="1" t="s">
        <v>228</v>
      </c>
      <c r="I391" s="1"/>
    </row>
    <row r="392" spans="1:9" hidden="1" x14ac:dyDescent="0.2">
      <c r="A392" s="3" t="s">
        <v>744</v>
      </c>
      <c r="B392" s="3" t="str">
        <f t="shared" si="18"/>
        <v>class _DomainGreater</v>
      </c>
      <c r="C392">
        <v>1</v>
      </c>
      <c r="D392" t="str">
        <f t="shared" si="19"/>
        <v/>
      </c>
      <c r="E392" t="b">
        <f t="shared" si="20"/>
        <v>0</v>
      </c>
      <c r="F392" s="1" t="s">
        <v>228</v>
      </c>
      <c r="I392" s="1"/>
    </row>
    <row r="393" spans="1:9" hidden="1" x14ac:dyDescent="0.2">
      <c r="A393" s="3" t="s">
        <v>745</v>
      </c>
      <c r="B393" s="3" t="str">
        <f t="shared" si="18"/>
        <v>class _DomainGreaterEqual</v>
      </c>
      <c r="C393">
        <v>1</v>
      </c>
      <c r="D393" t="str">
        <f t="shared" si="19"/>
        <v/>
      </c>
      <c r="E393" t="b">
        <f t="shared" si="20"/>
        <v>0</v>
      </c>
      <c r="F393" s="1" t="s">
        <v>228</v>
      </c>
      <c r="I393" s="1"/>
    </row>
    <row r="394" spans="1:9" hidden="1" x14ac:dyDescent="0.2">
      <c r="A394" s="3" t="s">
        <v>746</v>
      </c>
      <c r="B394" s="3" t="str">
        <f t="shared" si="18"/>
        <v>class _MaskedUFunc</v>
      </c>
      <c r="C394">
        <v>1</v>
      </c>
      <c r="D394" t="str">
        <f t="shared" si="19"/>
        <v/>
      </c>
      <c r="E394" t="b">
        <f t="shared" si="20"/>
        <v>0</v>
      </c>
      <c r="F394" s="1" t="s">
        <v>228</v>
      </c>
      <c r="I394" s="1"/>
    </row>
    <row r="395" spans="1:9" hidden="1" x14ac:dyDescent="0.2">
      <c r="A395" s="3" t="s">
        <v>747</v>
      </c>
      <c r="B395" s="3" t="str">
        <f t="shared" si="18"/>
        <v>class _MaskedUnaryOperation(_MaskedUFunc)</v>
      </c>
      <c r="C395">
        <v>2</v>
      </c>
      <c r="D395" t="str">
        <f t="shared" si="19"/>
        <v>_MaskedUFunc</v>
      </c>
      <c r="E395" t="b">
        <f t="shared" si="20"/>
        <v>1</v>
      </c>
      <c r="F395" s="1" t="s">
        <v>228</v>
      </c>
      <c r="I395" s="1"/>
    </row>
    <row r="396" spans="1:9" s="3" customFormat="1" hidden="1" x14ac:dyDescent="0.2">
      <c r="A396" t="s">
        <v>748</v>
      </c>
      <c r="B396" s="3" t="str">
        <f t="shared" si="18"/>
        <v>class _MaskedBinaryOperation(_MaskedUFunc)</v>
      </c>
      <c r="C396">
        <v>2</v>
      </c>
      <c r="D396" t="str">
        <f t="shared" si="19"/>
        <v>_MaskedUFunc</v>
      </c>
      <c r="E396" t="b">
        <f t="shared" si="20"/>
        <v>1</v>
      </c>
      <c r="F396" s="1" t="s">
        <v>228</v>
      </c>
      <c r="G396"/>
      <c r="I396" s="1"/>
    </row>
    <row r="397" spans="1:9" s="3" customFormat="1" hidden="1" x14ac:dyDescent="0.2">
      <c r="A397" s="3" t="s">
        <v>749</v>
      </c>
      <c r="B397" s="3" t="str">
        <f t="shared" si="18"/>
        <v>class _DomainedBinaryOperation(_MaskedUFunc)</v>
      </c>
      <c r="C397">
        <v>2</v>
      </c>
      <c r="D397" t="str">
        <f t="shared" si="19"/>
        <v>_MaskedUFunc</v>
      </c>
      <c r="E397" t="b">
        <f t="shared" si="20"/>
        <v>1</v>
      </c>
      <c r="F397" s="1" t="s">
        <v>228</v>
      </c>
      <c r="G397"/>
      <c r="I397" s="1"/>
    </row>
    <row r="398" spans="1:9" s="3" customFormat="1" hidden="1" x14ac:dyDescent="0.2">
      <c r="A398" s="3" t="s">
        <v>750</v>
      </c>
      <c r="B398" s="3" t="str">
        <f t="shared" si="18"/>
        <v>class _MaskedPrintOption</v>
      </c>
      <c r="C398" s="3">
        <v>1</v>
      </c>
      <c r="D398" s="3" t="str">
        <f t="shared" si="19"/>
        <v/>
      </c>
      <c r="E398" t="b">
        <f t="shared" si="20"/>
        <v>0</v>
      </c>
      <c r="F398" s="1" t="s">
        <v>228</v>
      </c>
      <c r="I398" s="5"/>
    </row>
    <row r="399" spans="1:9" s="3" customFormat="1" hidden="1" x14ac:dyDescent="0.2">
      <c r="A399" s="3" t="s">
        <v>751</v>
      </c>
      <c r="B399" s="3" t="str">
        <f t="shared" si="18"/>
        <v>class MaskedIterator</v>
      </c>
      <c r="C399" s="3">
        <v>1</v>
      </c>
      <c r="D399" s="3" t="str">
        <f t="shared" si="19"/>
        <v/>
      </c>
      <c r="E399" t="b">
        <f t="shared" si="20"/>
        <v>0</v>
      </c>
      <c r="F399" s="1" t="s">
        <v>228</v>
      </c>
      <c r="I399" s="5"/>
    </row>
    <row r="400" spans="1:9" s="3" customFormat="1" x14ac:dyDescent="0.2">
      <c r="A400" s="3" t="s">
        <v>752</v>
      </c>
      <c r="B400" s="3" t="str">
        <f t="shared" si="18"/>
        <v>class MaskedArray(ndarray)</v>
      </c>
      <c r="C400" s="3">
        <v>4</v>
      </c>
      <c r="D400" s="3" t="str">
        <f t="shared" si="19"/>
        <v>ndarray</v>
      </c>
      <c r="E400" t="b">
        <f t="shared" si="20"/>
        <v>1</v>
      </c>
      <c r="F400" s="1" t="s">
        <v>228</v>
      </c>
      <c r="I400" s="5"/>
    </row>
    <row r="401" spans="1:9" hidden="1" x14ac:dyDescent="0.2">
      <c r="A401" t="s">
        <v>753</v>
      </c>
      <c r="B401" s="3" t="str">
        <f t="shared" si="18"/>
        <v>class mvoid(MaskedArray)</v>
      </c>
      <c r="C401">
        <v>4</v>
      </c>
      <c r="D401" t="str">
        <f t="shared" si="19"/>
        <v>MaskedArray</v>
      </c>
      <c r="E401" t="b">
        <f t="shared" si="20"/>
        <v>1</v>
      </c>
      <c r="F401" s="1" t="s">
        <v>228</v>
      </c>
      <c r="I401" s="1"/>
    </row>
    <row r="402" spans="1:9" hidden="1" x14ac:dyDescent="0.2">
      <c r="A402" t="s">
        <v>754</v>
      </c>
      <c r="B402" s="3" t="str">
        <f t="shared" si="18"/>
        <v>class MaskedConstant(MaskedArray)</v>
      </c>
      <c r="C402">
        <v>4</v>
      </c>
      <c r="D402" t="str">
        <f t="shared" si="19"/>
        <v>MaskedArray</v>
      </c>
      <c r="E402" t="b">
        <f t="shared" si="20"/>
        <v>1</v>
      </c>
      <c r="F402" s="1" t="s">
        <v>228</v>
      </c>
      <c r="I402" s="1"/>
    </row>
    <row r="403" spans="1:9" hidden="1" x14ac:dyDescent="0.2">
      <c r="A403" s="3" t="s">
        <v>755</v>
      </c>
      <c r="B403" s="3" t="str">
        <f t="shared" si="18"/>
        <v>class _extrema_operation(_MaskedUFunc)</v>
      </c>
      <c r="C403">
        <v>2</v>
      </c>
      <c r="D403" t="str">
        <f t="shared" si="19"/>
        <v>_MaskedUFunc</v>
      </c>
      <c r="E403" t="b">
        <f t="shared" si="20"/>
        <v>1</v>
      </c>
      <c r="F403" s="1" t="s">
        <v>228</v>
      </c>
      <c r="I403" s="1"/>
    </row>
    <row r="404" spans="1:9" hidden="1" x14ac:dyDescent="0.2">
      <c r="A404" s="3" t="s">
        <v>756</v>
      </c>
      <c r="B404" s="3" t="str">
        <f t="shared" si="18"/>
        <v>class _frommethod</v>
      </c>
      <c r="C404">
        <v>1</v>
      </c>
      <c r="D404" t="str">
        <f t="shared" si="19"/>
        <v/>
      </c>
      <c r="E404" t="b">
        <f t="shared" si="20"/>
        <v>0</v>
      </c>
      <c r="F404" s="1" t="s">
        <v>228</v>
      </c>
      <c r="I404" s="1"/>
    </row>
    <row r="405" spans="1:9" hidden="1" x14ac:dyDescent="0.2">
      <c r="A405" s="3" t="s">
        <v>757</v>
      </c>
      <c r="B405" s="3" t="str">
        <f t="shared" si="18"/>
        <v>class _convert2ma</v>
      </c>
      <c r="C405">
        <v>1</v>
      </c>
      <c r="D405" t="str">
        <f t="shared" si="19"/>
        <v/>
      </c>
      <c r="E405" t="b">
        <f t="shared" si="20"/>
        <v>0</v>
      </c>
      <c r="F405" s="1" t="s">
        <v>228</v>
      </c>
      <c r="I405" s="1"/>
    </row>
    <row r="406" spans="1:9" hidden="1" x14ac:dyDescent="0.2">
      <c r="A406" s="3" t="s">
        <v>758</v>
      </c>
      <c r="B406" s="3" t="str">
        <f t="shared" si="18"/>
        <v>class _fromnxfunction</v>
      </c>
      <c r="C406">
        <v>1</v>
      </c>
      <c r="D406" t="str">
        <f t="shared" si="19"/>
        <v/>
      </c>
      <c r="E406" t="b">
        <f t="shared" si="20"/>
        <v>0</v>
      </c>
      <c r="F406" s="1" t="s">
        <v>229</v>
      </c>
      <c r="I406" s="1"/>
    </row>
    <row r="407" spans="1:9" hidden="1" x14ac:dyDescent="0.2">
      <c r="A407" s="3" t="s">
        <v>759</v>
      </c>
      <c r="B407" s="3" t="str">
        <f t="shared" si="18"/>
        <v>class _fromnxfunction_single(_fromnxfunction)</v>
      </c>
      <c r="C407">
        <v>2</v>
      </c>
      <c r="D407" t="str">
        <f t="shared" si="19"/>
        <v>_fromnxfunction</v>
      </c>
      <c r="E407" t="b">
        <f t="shared" si="20"/>
        <v>1</v>
      </c>
      <c r="F407" s="1" t="s">
        <v>229</v>
      </c>
      <c r="I407" s="1"/>
    </row>
    <row r="408" spans="1:9" hidden="1" x14ac:dyDescent="0.2">
      <c r="A408" s="3" t="s">
        <v>760</v>
      </c>
      <c r="B408" s="3" t="str">
        <f t="shared" si="18"/>
        <v>class _fromnxfunction_seq(_fromnxfunction)</v>
      </c>
      <c r="C408">
        <v>2</v>
      </c>
      <c r="D408" t="str">
        <f t="shared" si="19"/>
        <v>_fromnxfunction</v>
      </c>
      <c r="E408" t="b">
        <f t="shared" si="20"/>
        <v>1</v>
      </c>
      <c r="F408" s="1" t="s">
        <v>229</v>
      </c>
      <c r="I408" s="1"/>
    </row>
    <row r="409" spans="1:9" hidden="1" x14ac:dyDescent="0.2">
      <c r="A409" s="3" t="s">
        <v>761</v>
      </c>
      <c r="B409" s="3" t="str">
        <f t="shared" si="18"/>
        <v>class _fromnxfunction_args(_fromnxfunction)</v>
      </c>
      <c r="C409">
        <v>2</v>
      </c>
      <c r="D409" t="str">
        <f t="shared" si="19"/>
        <v>_fromnxfunction</v>
      </c>
      <c r="E409" t="b">
        <f t="shared" si="20"/>
        <v>1</v>
      </c>
      <c r="F409" s="1" t="s">
        <v>229</v>
      </c>
      <c r="I409" s="1"/>
    </row>
    <row r="410" spans="1:9" hidden="1" x14ac:dyDescent="0.2">
      <c r="A410" s="3" t="s">
        <v>762</v>
      </c>
      <c r="B410" s="3" t="str">
        <f t="shared" si="18"/>
        <v>class _fromnxfunction_allargs(_fromnxfunction)</v>
      </c>
      <c r="C410">
        <v>2</v>
      </c>
      <c r="D410" t="str">
        <f t="shared" si="19"/>
        <v>_fromnxfunction</v>
      </c>
      <c r="E410" t="b">
        <f t="shared" si="20"/>
        <v>1</v>
      </c>
      <c r="F410" s="1" t="s">
        <v>229</v>
      </c>
      <c r="I410" s="1"/>
    </row>
    <row r="411" spans="1:9" hidden="1" x14ac:dyDescent="0.2">
      <c r="A411" s="3" t="s">
        <v>763</v>
      </c>
      <c r="B411" s="3" t="str">
        <f t="shared" si="18"/>
        <v>class MAxisConcatenator(AxisConcatenator)</v>
      </c>
      <c r="C411">
        <v>2</v>
      </c>
      <c r="D411" t="str">
        <f t="shared" si="19"/>
        <v>AxisConcatenator</v>
      </c>
      <c r="E411" t="b">
        <f t="shared" si="20"/>
        <v>1</v>
      </c>
      <c r="F411" s="1" t="s">
        <v>229</v>
      </c>
      <c r="I411" s="1"/>
    </row>
    <row r="412" spans="1:9" hidden="1" x14ac:dyDescent="0.2">
      <c r="A412" s="3" t="s">
        <v>764</v>
      </c>
      <c r="B412" s="3" t="str">
        <f t="shared" si="18"/>
        <v>class mr_class(MAxisConcatenator)</v>
      </c>
      <c r="C412">
        <v>3</v>
      </c>
      <c r="D412" t="str">
        <f t="shared" si="19"/>
        <v>MAxisConcatenator</v>
      </c>
      <c r="E412" t="b">
        <f t="shared" si="20"/>
        <v>1</v>
      </c>
      <c r="F412" s="1" t="s">
        <v>229</v>
      </c>
      <c r="I412" s="1"/>
    </row>
    <row r="413" spans="1:9" hidden="1" x14ac:dyDescent="0.2">
      <c r="A413" t="s">
        <v>765</v>
      </c>
      <c r="B413" s="3" t="str">
        <f t="shared" si="18"/>
        <v>class MaskedRecords(MaskedArray)</v>
      </c>
      <c r="C413">
        <v>4</v>
      </c>
      <c r="D413" t="str">
        <f t="shared" si="19"/>
        <v>MaskedArray</v>
      </c>
      <c r="E413" t="b">
        <f t="shared" si="20"/>
        <v>1</v>
      </c>
      <c r="F413" s="1" t="s">
        <v>230</v>
      </c>
      <c r="I413" s="1"/>
    </row>
    <row r="414" spans="1:9" hidden="1" x14ac:dyDescent="0.2">
      <c r="A414" s="3" t="s">
        <v>766</v>
      </c>
      <c r="B414" s="3" t="str">
        <f t="shared" si="18"/>
        <v>class ModuleTester</v>
      </c>
      <c r="C414">
        <v>1</v>
      </c>
      <c r="D414" t="str">
        <f t="shared" si="19"/>
        <v/>
      </c>
      <c r="E414" t="b">
        <f t="shared" si="20"/>
        <v>0</v>
      </c>
      <c r="F414" s="1" t="s">
        <v>233</v>
      </c>
      <c r="I414" s="1"/>
    </row>
    <row r="415" spans="1:9" x14ac:dyDescent="0.2">
      <c r="A415" t="s">
        <v>767</v>
      </c>
      <c r="B415" s="3" t="str">
        <f t="shared" si="18"/>
        <v>class matrix(N.ndarray)</v>
      </c>
      <c r="C415">
        <v>3</v>
      </c>
      <c r="D415" t="str">
        <f t="shared" si="19"/>
        <v>N.ndarray</v>
      </c>
      <c r="E415" t="b">
        <f t="shared" si="20"/>
        <v>1</v>
      </c>
      <c r="F415" s="1" t="s">
        <v>235</v>
      </c>
      <c r="I415" s="1"/>
    </row>
    <row r="416" spans="1:9" hidden="1" x14ac:dyDescent="0.2">
      <c r="A416" t="s">
        <v>768</v>
      </c>
      <c r="B416" s="3" t="str">
        <f t="shared" si="18"/>
        <v>class ABCPolyBase(abc.ABC)</v>
      </c>
      <c r="C416">
        <v>3</v>
      </c>
      <c r="D416" t="str">
        <f t="shared" si="19"/>
        <v>abc.ABC</v>
      </c>
      <c r="E416" t="b">
        <f t="shared" si="20"/>
        <v>1</v>
      </c>
      <c r="F416" s="1" t="s">
        <v>238</v>
      </c>
      <c r="I416" s="1"/>
    </row>
    <row r="417" spans="1:9" hidden="1" x14ac:dyDescent="0.2">
      <c r="A417" s="3" t="s">
        <v>769</v>
      </c>
      <c r="B417" s="3" t="str">
        <f t="shared" si="18"/>
        <v>class Chebyshev(ABCPolyBase)</v>
      </c>
      <c r="C417">
        <v>4</v>
      </c>
      <c r="D417" t="str">
        <f t="shared" si="19"/>
        <v>ABCPolyBase</v>
      </c>
      <c r="E417" t="b">
        <f t="shared" si="20"/>
        <v>1</v>
      </c>
      <c r="F417" s="1" t="s">
        <v>239</v>
      </c>
      <c r="I417" s="1"/>
    </row>
    <row r="418" spans="1:9" hidden="1" x14ac:dyDescent="0.2">
      <c r="A418" s="3" t="s">
        <v>770</v>
      </c>
      <c r="B418" s="3" t="str">
        <f t="shared" si="18"/>
        <v>class HermiteE(ABCPolyBase)</v>
      </c>
      <c r="C418">
        <v>4</v>
      </c>
      <c r="D418" t="str">
        <f t="shared" si="19"/>
        <v>ABCPolyBase</v>
      </c>
      <c r="E418" t="b">
        <f t="shared" si="20"/>
        <v>1</v>
      </c>
      <c r="F418" s="1" t="s">
        <v>240</v>
      </c>
      <c r="I418" s="1"/>
    </row>
    <row r="419" spans="1:9" hidden="1" x14ac:dyDescent="0.2">
      <c r="A419" s="3" t="s">
        <v>771</v>
      </c>
      <c r="B419" s="3" t="str">
        <f t="shared" si="18"/>
        <v>class Hermite(ABCPolyBase)</v>
      </c>
      <c r="C419">
        <v>4</v>
      </c>
      <c r="D419" t="str">
        <f t="shared" si="19"/>
        <v>ABCPolyBase</v>
      </c>
      <c r="E419" t="b">
        <f t="shared" si="20"/>
        <v>1</v>
      </c>
      <c r="F419" s="1" t="s">
        <v>241</v>
      </c>
      <c r="I419" s="1"/>
    </row>
    <row r="420" spans="1:9" hidden="1" x14ac:dyDescent="0.2">
      <c r="A420" s="3" t="s">
        <v>772</v>
      </c>
      <c r="B420" s="3" t="str">
        <f t="shared" si="18"/>
        <v>class Laguerre(ABCPolyBase)</v>
      </c>
      <c r="C420">
        <v>4</v>
      </c>
      <c r="D420" t="str">
        <f t="shared" si="19"/>
        <v>ABCPolyBase</v>
      </c>
      <c r="E420" t="b">
        <f t="shared" si="20"/>
        <v>1</v>
      </c>
      <c r="F420" s="1" t="s">
        <v>242</v>
      </c>
      <c r="I420" s="1"/>
    </row>
    <row r="421" spans="1:9" hidden="1" x14ac:dyDescent="0.2">
      <c r="A421" s="3" t="s">
        <v>773</v>
      </c>
      <c r="B421" s="3" t="str">
        <f t="shared" si="18"/>
        <v>class Legendre(ABCPolyBase)</v>
      </c>
      <c r="C421">
        <v>4</v>
      </c>
      <c r="D421" t="str">
        <f t="shared" si="19"/>
        <v>ABCPolyBase</v>
      </c>
      <c r="E421" t="b">
        <f t="shared" si="20"/>
        <v>1</v>
      </c>
      <c r="F421" s="1" t="s">
        <v>243</v>
      </c>
      <c r="I421" s="1"/>
    </row>
    <row r="422" spans="1:9" hidden="1" x14ac:dyDescent="0.2">
      <c r="A422" s="3" t="s">
        <v>774</v>
      </c>
      <c r="B422" s="3" t="str">
        <f t="shared" si="18"/>
        <v>class Polynomial(ABCPolyBase)</v>
      </c>
      <c r="C422">
        <v>4</v>
      </c>
      <c r="D422" t="str">
        <f t="shared" si="19"/>
        <v>ABCPolyBase</v>
      </c>
      <c r="E422" t="b">
        <f t="shared" si="20"/>
        <v>1</v>
      </c>
      <c r="F422" s="1" t="s">
        <v>244</v>
      </c>
      <c r="I422" s="1"/>
    </row>
    <row r="423" spans="1:9" hidden="1" x14ac:dyDescent="0.2">
      <c r="A423" s="3" t="s">
        <v>775</v>
      </c>
      <c r="B423" s="3" t="str">
        <f t="shared" si="18"/>
        <v>class RankWarning(UserWarning)</v>
      </c>
      <c r="C423">
        <v>2</v>
      </c>
      <c r="D423" t="str">
        <f t="shared" si="19"/>
        <v>UserWarning</v>
      </c>
      <c r="E423" t="b">
        <f t="shared" si="20"/>
        <v>1</v>
      </c>
      <c r="F423" s="1" t="s">
        <v>245</v>
      </c>
      <c r="I423" s="1"/>
    </row>
    <row r="424" spans="1:9" hidden="1" x14ac:dyDescent="0.2">
      <c r="A424" s="3" t="s">
        <v>776</v>
      </c>
      <c r="B424" s="3" t="str">
        <f t="shared" si="18"/>
        <v>class PolyError(Exception)</v>
      </c>
      <c r="C424">
        <v>2</v>
      </c>
      <c r="D424" t="str">
        <f t="shared" si="19"/>
        <v>Exception</v>
      </c>
      <c r="E424" t="b">
        <f t="shared" si="20"/>
        <v>1</v>
      </c>
      <c r="F424" s="1" t="s">
        <v>245</v>
      </c>
      <c r="I424" s="1"/>
    </row>
    <row r="425" spans="1:9" hidden="1" x14ac:dyDescent="0.2">
      <c r="A425" s="3" t="s">
        <v>777</v>
      </c>
      <c r="B425" s="3" t="str">
        <f t="shared" si="18"/>
        <v>class PolyDomainError(PolyError)</v>
      </c>
      <c r="C425">
        <v>3</v>
      </c>
      <c r="D425" t="str">
        <f t="shared" si="19"/>
        <v>PolyError</v>
      </c>
      <c r="E425" t="b">
        <f t="shared" si="20"/>
        <v>1</v>
      </c>
      <c r="F425" s="1" t="s">
        <v>245</v>
      </c>
      <c r="I425" s="1"/>
    </row>
    <row r="426" spans="1:9" hidden="1" x14ac:dyDescent="0.2">
      <c r="A426" s="3" t="s">
        <v>778</v>
      </c>
      <c r="B426" s="3" t="str">
        <f t="shared" si="18"/>
        <v>class PolyBase</v>
      </c>
      <c r="C426">
        <v>1</v>
      </c>
      <c r="D426" t="str">
        <f t="shared" si="19"/>
        <v/>
      </c>
      <c r="E426" t="b">
        <f t="shared" si="20"/>
        <v>0</v>
      </c>
      <c r="F426" s="1" t="s">
        <v>245</v>
      </c>
      <c r="I426" s="1"/>
    </row>
    <row r="427" spans="1:9" hidden="1" x14ac:dyDescent="0.2">
      <c r="A427" s="3" t="s">
        <v>779</v>
      </c>
      <c r="B427" s="3" t="str">
        <f t="shared" si="18"/>
        <v>class GenericObject</v>
      </c>
      <c r="C427">
        <v>1</v>
      </c>
      <c r="D427" t="str">
        <f t="shared" si="19"/>
        <v/>
      </c>
      <c r="E427" t="b">
        <f t="shared" si="20"/>
        <v>0</v>
      </c>
      <c r="F427" s="1" t="s">
        <v>256</v>
      </c>
      <c r="I427" s="1"/>
    </row>
    <row r="428" spans="1:9" hidden="1" x14ac:dyDescent="0.2">
      <c r="A428" s="3" t="s">
        <v>780</v>
      </c>
      <c r="B428" s="3" t="str">
        <f t="shared" si="18"/>
        <v>class NumpyDocTestFinder(doctest.DocTestFinder)</v>
      </c>
      <c r="C428">
        <v>3</v>
      </c>
      <c r="D428" t="str">
        <f t="shared" si="19"/>
        <v>doctest.DocTestFinder</v>
      </c>
      <c r="E428" t="b">
        <f t="shared" si="20"/>
        <v>1</v>
      </c>
      <c r="F428" s="1" t="s">
        <v>261</v>
      </c>
      <c r="I428" s="1"/>
    </row>
    <row r="429" spans="1:9" hidden="1" x14ac:dyDescent="0.2">
      <c r="A429" s="3" t="s">
        <v>781</v>
      </c>
      <c r="B429" s="3" t="str">
        <f t="shared" si="18"/>
        <v>class NumpyOutputChecker(doctest.OutputChecker)</v>
      </c>
      <c r="C429">
        <v>3</v>
      </c>
      <c r="D429" t="str">
        <f t="shared" si="19"/>
        <v>doctest.OutputChecker</v>
      </c>
      <c r="E429" t="b">
        <f t="shared" si="20"/>
        <v>1</v>
      </c>
      <c r="F429" s="1" t="s">
        <v>261</v>
      </c>
      <c r="I429" s="1"/>
    </row>
    <row r="430" spans="1:9" hidden="1" x14ac:dyDescent="0.2">
      <c r="A430" s="3" t="s">
        <v>782</v>
      </c>
      <c r="B430" s="3" t="str">
        <f t="shared" si="18"/>
        <v>class NumpyDocTestCase(npd.DocTestCase)</v>
      </c>
      <c r="C430">
        <v>3</v>
      </c>
      <c r="D430" t="str">
        <f t="shared" si="19"/>
        <v>npd.DocTestCase</v>
      </c>
      <c r="E430" t="b">
        <f t="shared" si="20"/>
        <v>1</v>
      </c>
      <c r="F430" s="1" t="s">
        <v>261</v>
      </c>
      <c r="I430" s="1"/>
    </row>
    <row r="431" spans="1:9" hidden="1" x14ac:dyDescent="0.2">
      <c r="A431" t="s">
        <v>783</v>
      </c>
      <c r="B431" s="3" t="str">
        <f t="shared" si="18"/>
        <v>class NumpyDoctest(npd.Doctest)</v>
      </c>
      <c r="C431">
        <v>3</v>
      </c>
      <c r="D431" t="str">
        <f t="shared" si="19"/>
        <v>npd.Doctest</v>
      </c>
      <c r="E431" t="b">
        <f t="shared" si="20"/>
        <v>1</v>
      </c>
      <c r="F431" s="1" t="s">
        <v>261</v>
      </c>
      <c r="I431" s="1"/>
    </row>
    <row r="432" spans="1:9" hidden="1" x14ac:dyDescent="0.2">
      <c r="A432" s="3" t="s">
        <v>784</v>
      </c>
      <c r="B432" s="3" t="str">
        <f t="shared" si="18"/>
        <v>class Unplugger</v>
      </c>
      <c r="C432">
        <v>1</v>
      </c>
      <c r="D432" t="str">
        <f t="shared" si="19"/>
        <v/>
      </c>
      <c r="E432" t="b">
        <f t="shared" si="20"/>
        <v>0</v>
      </c>
      <c r="F432" s="1" t="s">
        <v>261</v>
      </c>
      <c r="I432" s="1"/>
    </row>
    <row r="433" spans="1:9" hidden="1" x14ac:dyDescent="0.2">
      <c r="A433" s="3" t="s">
        <v>785</v>
      </c>
      <c r="B433" s="3" t="str">
        <f t="shared" si="18"/>
        <v>class KnownFailurePlugin(ErrorClassPlugin)</v>
      </c>
      <c r="C433">
        <v>2</v>
      </c>
      <c r="D433" t="str">
        <f t="shared" si="19"/>
        <v>ErrorClassPlugin</v>
      </c>
      <c r="E433" t="b">
        <f t="shared" si="20"/>
        <v>1</v>
      </c>
      <c r="F433" s="1" t="s">
        <v>261</v>
      </c>
      <c r="I433" s="1"/>
    </row>
    <row r="434" spans="1:9" hidden="1" x14ac:dyDescent="0.2">
      <c r="A434" s="3" t="s">
        <v>786</v>
      </c>
      <c r="B434" s="3" t="str">
        <f t="shared" si="18"/>
        <v>class FPUModeCheckPlugin(Plugin)</v>
      </c>
      <c r="C434">
        <v>2</v>
      </c>
      <c r="D434" t="str">
        <f t="shared" si="19"/>
        <v>Plugin</v>
      </c>
      <c r="E434" t="b">
        <f t="shared" si="20"/>
        <v>1</v>
      </c>
      <c r="F434" s="1" t="s">
        <v>261</v>
      </c>
      <c r="I434" s="1"/>
    </row>
    <row r="435" spans="1:9" hidden="1" x14ac:dyDescent="0.2">
      <c r="A435" s="3" t="s">
        <v>787</v>
      </c>
      <c r="B435" s="3" t="str">
        <f t="shared" si="18"/>
        <v>class NumpyTestProgram(nose.core.TestProgram)</v>
      </c>
      <c r="C435">
        <v>4</v>
      </c>
      <c r="D435" t="str">
        <f t="shared" si="19"/>
        <v>nose.core.TestProgram</v>
      </c>
      <c r="E435" t="b">
        <f t="shared" si="20"/>
        <v>1</v>
      </c>
      <c r="F435" s="1" t="s">
        <v>261</v>
      </c>
      <c r="I435" s="1"/>
    </row>
    <row r="436" spans="1:9" hidden="1" x14ac:dyDescent="0.2">
      <c r="A436" s="3" t="s">
        <v>788</v>
      </c>
      <c r="B436" s="3" t="e">
        <f t="shared" si="18"/>
        <v>#VALUE!</v>
      </c>
      <c r="C436">
        <v>1</v>
      </c>
      <c r="D436" t="str">
        <f t="shared" si="19"/>
        <v/>
      </c>
      <c r="E436" t="b">
        <f t="shared" si="20"/>
        <v>0</v>
      </c>
      <c r="F436" s="1" t="s">
        <v>262</v>
      </c>
      <c r="I436" s="1"/>
    </row>
    <row r="437" spans="1:9" hidden="1" x14ac:dyDescent="0.2">
      <c r="A437" s="3" t="s">
        <v>789</v>
      </c>
      <c r="B437" s="3" t="str">
        <f t="shared" si="18"/>
        <v>class param(_param)</v>
      </c>
      <c r="C437">
        <v>2</v>
      </c>
      <c r="D437" t="str">
        <f t="shared" si="19"/>
        <v>_param</v>
      </c>
      <c r="E437" t="b">
        <f t="shared" si="20"/>
        <v>1</v>
      </c>
      <c r="F437" s="1" t="s">
        <v>263</v>
      </c>
      <c r="I437" s="1"/>
    </row>
    <row r="438" spans="1:9" hidden="1" x14ac:dyDescent="0.2">
      <c r="A438" s="3" t="s">
        <v>790</v>
      </c>
      <c r="B438" s="3" t="str">
        <f t="shared" si="18"/>
        <v>class parameterized</v>
      </c>
      <c r="C438">
        <v>1</v>
      </c>
      <c r="D438" t="str">
        <f t="shared" si="19"/>
        <v/>
      </c>
      <c r="E438" t="b">
        <f t="shared" si="20"/>
        <v>0</v>
      </c>
      <c r="F438" s="1" t="s">
        <v>263</v>
      </c>
      <c r="I438" s="1"/>
    </row>
    <row r="439" spans="1:9" hidden="1" x14ac:dyDescent="0.2">
      <c r="A439" s="3" t="s">
        <v>791</v>
      </c>
      <c r="B439" s="3" t="str">
        <f t="shared" si="18"/>
        <v>class KnownFailureException(Exception)</v>
      </c>
      <c r="C439">
        <v>2</v>
      </c>
      <c r="D439" t="str">
        <f t="shared" si="19"/>
        <v>Exception</v>
      </c>
      <c r="E439" t="b">
        <f t="shared" si="20"/>
        <v>1</v>
      </c>
      <c r="F439" s="1" t="s">
        <v>264</v>
      </c>
      <c r="I439" s="1"/>
    </row>
    <row r="440" spans="1:9" hidden="1" x14ac:dyDescent="0.2">
      <c r="A440" s="3" t="s">
        <v>792</v>
      </c>
      <c r="B440" s="3" t="str">
        <f t="shared" si="18"/>
        <v>class _Dummy(unittest.TestCase)</v>
      </c>
      <c r="C440">
        <v>3</v>
      </c>
      <c r="D440" t="str">
        <f t="shared" si="19"/>
        <v>unittest.TestCase</v>
      </c>
      <c r="E440" t="b">
        <f t="shared" si="20"/>
        <v>1</v>
      </c>
      <c r="F440" s="1" t="s">
        <v>264</v>
      </c>
      <c r="I440" s="1"/>
    </row>
    <row r="441" spans="1:9" hidden="1" x14ac:dyDescent="0.2">
      <c r="A441" s="3" t="s">
        <v>793</v>
      </c>
      <c r="B441" s="3" t="str">
        <f t="shared" si="18"/>
        <v>class IgnoreException(Exception)</v>
      </c>
      <c r="C441">
        <v>2</v>
      </c>
      <c r="D441" t="str">
        <f t="shared" si="19"/>
        <v>Exception</v>
      </c>
      <c r="E441" t="b">
        <f t="shared" si="20"/>
        <v>1</v>
      </c>
      <c r="F441" s="1" t="s">
        <v>264</v>
      </c>
      <c r="I441" s="1"/>
    </row>
    <row r="442" spans="1:9" hidden="1" x14ac:dyDescent="0.2">
      <c r="A442" s="3" t="s">
        <v>794</v>
      </c>
      <c r="B442" s="3" t="str">
        <f t="shared" si="18"/>
        <v>class clear_and_catch_warnings(warnings.catch_warnings)</v>
      </c>
      <c r="C442">
        <v>3</v>
      </c>
      <c r="D442" t="str">
        <f t="shared" si="19"/>
        <v>warnings.catch_warnings</v>
      </c>
      <c r="E442" t="b">
        <f t="shared" si="20"/>
        <v>1</v>
      </c>
      <c r="F442" s="1" t="s">
        <v>264</v>
      </c>
      <c r="I442" s="1"/>
    </row>
    <row r="443" spans="1:9" hidden="1" x14ac:dyDescent="0.2">
      <c r="A443" s="3" t="s">
        <v>795</v>
      </c>
      <c r="B443" s="3" t="str">
        <f t="shared" si="18"/>
        <v>class suppress_warnings</v>
      </c>
      <c r="C443">
        <v>1</v>
      </c>
      <c r="D443" t="str">
        <f t="shared" si="19"/>
        <v/>
      </c>
      <c r="E443" t="b">
        <f t="shared" si="20"/>
        <v>0</v>
      </c>
      <c r="F443" s="1" t="s">
        <v>264</v>
      </c>
      <c r="I443" s="1"/>
    </row>
    <row r="444" spans="1:9" hidden="1" x14ac:dyDescent="0.2">
      <c r="A444" s="3" t="s">
        <v>796</v>
      </c>
      <c r="B444" s="3" t="str">
        <f t="shared" si="18"/>
        <v>class NBitBase</v>
      </c>
      <c r="C444">
        <v>1</v>
      </c>
      <c r="D444" t="str">
        <f t="shared" si="19"/>
        <v/>
      </c>
      <c r="E444" t="b">
        <f t="shared" si="20"/>
        <v>0</v>
      </c>
      <c r="F444" s="1" t="s">
        <v>265</v>
      </c>
      <c r="I444" s="1"/>
    </row>
    <row r="445" spans="1:9" hidden="1" x14ac:dyDescent="0.2">
      <c r="A445" s="3" t="s">
        <v>797</v>
      </c>
      <c r="B445" s="3" t="str">
        <f t="shared" si="18"/>
        <v>class _256Bit(NBitBase)</v>
      </c>
      <c r="C445">
        <v>2</v>
      </c>
      <c r="D445" t="str">
        <f t="shared" si="19"/>
        <v>NBitBase</v>
      </c>
      <c r="E445" t="b">
        <f t="shared" si="20"/>
        <v>1</v>
      </c>
      <c r="F445" s="1" t="s">
        <v>265</v>
      </c>
      <c r="I445" s="1"/>
    </row>
    <row r="446" spans="1:9" hidden="1" x14ac:dyDescent="0.2">
      <c r="A446" s="3" t="s">
        <v>798</v>
      </c>
      <c r="B446" s="3" t="str">
        <f t="shared" si="18"/>
        <v>class _128Bit(_256Bit)</v>
      </c>
      <c r="C446">
        <v>3</v>
      </c>
      <c r="D446" t="str">
        <f t="shared" si="19"/>
        <v>_256Bit</v>
      </c>
      <c r="E446" t="b">
        <f t="shared" si="20"/>
        <v>1</v>
      </c>
      <c r="F446" s="1" t="s">
        <v>265</v>
      </c>
      <c r="I446" s="1"/>
    </row>
    <row r="447" spans="1:9" hidden="1" x14ac:dyDescent="0.2">
      <c r="A447" s="3" t="s">
        <v>799</v>
      </c>
      <c r="B447" s="3" t="str">
        <f t="shared" si="18"/>
        <v>class _96Bit(_128Bit)</v>
      </c>
      <c r="C447">
        <v>4</v>
      </c>
      <c r="D447" t="str">
        <f t="shared" si="19"/>
        <v>_128Bit</v>
      </c>
      <c r="E447" t="b">
        <f t="shared" si="20"/>
        <v>1</v>
      </c>
      <c r="F447" s="1" t="s">
        <v>265</v>
      </c>
      <c r="I447" s="1"/>
    </row>
    <row r="448" spans="1:9" hidden="1" x14ac:dyDescent="0.2">
      <c r="A448" s="3" t="s">
        <v>800</v>
      </c>
      <c r="B448" s="3" t="str">
        <f t="shared" si="18"/>
        <v>class _80Bit(_96Bit)</v>
      </c>
      <c r="C448">
        <v>5</v>
      </c>
      <c r="D448" t="str">
        <f t="shared" si="19"/>
        <v>_96Bit</v>
      </c>
      <c r="E448" t="b">
        <f t="shared" si="20"/>
        <v>1</v>
      </c>
      <c r="F448" s="1" t="s">
        <v>265</v>
      </c>
      <c r="I448" s="1"/>
    </row>
    <row r="449" spans="1:9" hidden="1" x14ac:dyDescent="0.2">
      <c r="A449" s="3" t="s">
        <v>801</v>
      </c>
      <c r="B449" s="3" t="str">
        <f t="shared" si="18"/>
        <v>class _64Bit(_80Bit)</v>
      </c>
      <c r="C449">
        <v>6</v>
      </c>
      <c r="D449" t="str">
        <f t="shared" si="19"/>
        <v>_80Bit</v>
      </c>
      <c r="E449" t="b">
        <f t="shared" si="20"/>
        <v>1</v>
      </c>
      <c r="F449" s="1" t="s">
        <v>265</v>
      </c>
      <c r="I449" s="1"/>
    </row>
    <row r="450" spans="1:9" hidden="1" x14ac:dyDescent="0.2">
      <c r="A450" s="3" t="s">
        <v>802</v>
      </c>
      <c r="B450" s="3" t="str">
        <f t="shared" si="18"/>
        <v>class _32Bit(_64Bit)</v>
      </c>
      <c r="C450">
        <v>7</v>
      </c>
      <c r="D450" t="str">
        <f t="shared" si="19"/>
        <v>_64Bit</v>
      </c>
      <c r="E450" t="b">
        <f t="shared" si="20"/>
        <v>1</v>
      </c>
      <c r="F450" s="1" t="s">
        <v>265</v>
      </c>
      <c r="I450" s="1"/>
    </row>
    <row r="451" spans="1:9" hidden="1" x14ac:dyDescent="0.2">
      <c r="A451" s="3" t="s">
        <v>803</v>
      </c>
      <c r="B451" s="3" t="str">
        <f t="shared" ref="B451:B507" si="21">LEFT(A451, SEARCH(":",A451,1)-1)</f>
        <v>class _16Bit(_32Bit)</v>
      </c>
      <c r="C451">
        <v>8</v>
      </c>
      <c r="D451" t="str">
        <f t="shared" ref="D451:D507" si="22">IFERROR(MID(LEFT(A451,FIND(")",A451)-1),FIND("(",A451)+1,LEN(A451)),"")</f>
        <v>_32Bit</v>
      </c>
      <c r="E451" t="b">
        <f t="shared" si="20"/>
        <v>1</v>
      </c>
      <c r="F451" s="1" t="s">
        <v>265</v>
      </c>
      <c r="I451" s="1"/>
    </row>
    <row r="452" spans="1:9" hidden="1" x14ac:dyDescent="0.2">
      <c r="A452" s="3" t="s">
        <v>804</v>
      </c>
      <c r="B452" s="3" t="str">
        <f t="shared" si="21"/>
        <v>class _8Bit(_16Bit)</v>
      </c>
      <c r="C452">
        <v>9</v>
      </c>
      <c r="D452" t="str">
        <f t="shared" si="22"/>
        <v>_16Bit</v>
      </c>
      <c r="E452" t="b">
        <f t="shared" ref="E452:E507" si="23">IF((IFERROR(MID(LEFT(B452,FIND(")",B452)-1),FIND("(",B452)+1,LEN(B452)),""))="",FALSE,TRUE)</f>
        <v>1</v>
      </c>
      <c r="F452" s="1" t="s">
        <v>266</v>
      </c>
      <c r="I452" s="1"/>
    </row>
    <row r="453" spans="1:9" hidden="1" x14ac:dyDescent="0.2">
      <c r="A453" s="3" t="s">
        <v>805</v>
      </c>
      <c r="B453" s="3" t="str">
        <f t="shared" si="21"/>
        <v>class _SupportsArray(Protocol[_DType_co])</v>
      </c>
      <c r="C453">
        <v>2</v>
      </c>
      <c r="D453" t="str">
        <f t="shared" si="22"/>
        <v>Protocol[_DType_co]</v>
      </c>
      <c r="E453" t="b">
        <f t="shared" si="23"/>
        <v>1</v>
      </c>
      <c r="F453" s="1" t="s">
        <v>268</v>
      </c>
      <c r="I453" s="1"/>
    </row>
    <row r="454" spans="1:9" hidden="1" x14ac:dyDescent="0.2">
      <c r="A454" t="s">
        <v>806</v>
      </c>
      <c r="B454" s="3" t="str">
        <f t="shared" si="21"/>
        <v>class _BoolOp(Protocol[_GenericType_co])</v>
      </c>
      <c r="C454">
        <v>2</v>
      </c>
      <c r="D454" t="str">
        <f t="shared" si="22"/>
        <v>Protocol[_GenericType_co]</v>
      </c>
      <c r="E454" t="b">
        <f t="shared" si="23"/>
        <v>1</v>
      </c>
      <c r="F454" s="1" t="s">
        <v>269</v>
      </c>
      <c r="I454" s="1"/>
    </row>
    <row r="455" spans="1:9" hidden="1" x14ac:dyDescent="0.2">
      <c r="A455" s="3" t="s">
        <v>807</v>
      </c>
      <c r="B455" s="3" t="str">
        <f t="shared" si="21"/>
        <v>class _BoolBitOp(Protocol[_GenericType_co])</v>
      </c>
      <c r="C455">
        <v>2</v>
      </c>
      <c r="D455" t="str">
        <f t="shared" si="22"/>
        <v>Protocol[_GenericType_co]</v>
      </c>
      <c r="E455" t="b">
        <f t="shared" si="23"/>
        <v>1</v>
      </c>
      <c r="F455" s="1" t="s">
        <v>269</v>
      </c>
      <c r="I455" s="1"/>
    </row>
    <row r="456" spans="1:9" hidden="1" x14ac:dyDescent="0.2">
      <c r="A456" t="s">
        <v>808</v>
      </c>
      <c r="B456" s="3" t="str">
        <f t="shared" si="21"/>
        <v>class _BoolSub(Protocol)</v>
      </c>
      <c r="C456">
        <v>2</v>
      </c>
      <c r="D456" t="str">
        <f t="shared" si="22"/>
        <v>Protocol</v>
      </c>
      <c r="E456" t="b">
        <f t="shared" si="23"/>
        <v>1</v>
      </c>
      <c r="F456" s="1" t="s">
        <v>269</v>
      </c>
      <c r="I456" s="1"/>
    </row>
    <row r="457" spans="1:9" hidden="1" x14ac:dyDescent="0.2">
      <c r="A457" s="3" t="s">
        <v>809</v>
      </c>
      <c r="B457" s="3" t="str">
        <f t="shared" si="21"/>
        <v>class _BoolTrueDiv(Protocol)</v>
      </c>
      <c r="C457">
        <v>2</v>
      </c>
      <c r="D457" t="str">
        <f t="shared" si="22"/>
        <v>Protocol</v>
      </c>
      <c r="E457" t="b">
        <f t="shared" si="23"/>
        <v>1</v>
      </c>
      <c r="F457" s="1" t="s">
        <v>269</v>
      </c>
      <c r="I457" s="1"/>
    </row>
    <row r="458" spans="1:9" hidden="1" x14ac:dyDescent="0.2">
      <c r="A458" t="s">
        <v>810</v>
      </c>
      <c r="B458" s="3" t="str">
        <f t="shared" si="21"/>
        <v>class _BoolMod(Protocol)</v>
      </c>
      <c r="C458">
        <v>2</v>
      </c>
      <c r="D458" t="str">
        <f t="shared" si="22"/>
        <v>Protocol</v>
      </c>
      <c r="E458" t="b">
        <f t="shared" si="23"/>
        <v>1</v>
      </c>
      <c r="F458" s="1" t="s">
        <v>269</v>
      </c>
      <c r="I458" s="1"/>
    </row>
    <row r="459" spans="1:9" hidden="1" x14ac:dyDescent="0.2">
      <c r="A459" t="s">
        <v>811</v>
      </c>
      <c r="B459" s="3" t="str">
        <f t="shared" si="21"/>
        <v>class _BoolDivMod(Protocol)</v>
      </c>
      <c r="C459">
        <v>2</v>
      </c>
      <c r="D459" t="str">
        <f t="shared" si="22"/>
        <v>Protocol</v>
      </c>
      <c r="E459" t="b">
        <f t="shared" si="23"/>
        <v>1</v>
      </c>
      <c r="F459" s="1" t="s">
        <v>269</v>
      </c>
      <c r="I459" s="1"/>
    </row>
    <row r="460" spans="1:9" hidden="1" x14ac:dyDescent="0.2">
      <c r="A460" s="3" t="s">
        <v>812</v>
      </c>
      <c r="B460" s="3" t="str">
        <f t="shared" si="21"/>
        <v>class _TD64Div(Protocol[_NumberType_co])</v>
      </c>
      <c r="C460">
        <v>2</v>
      </c>
      <c r="D460" t="str">
        <f t="shared" si="22"/>
        <v>Protocol[_NumberType_co]</v>
      </c>
      <c r="E460" t="b">
        <f t="shared" si="23"/>
        <v>1</v>
      </c>
      <c r="F460" s="1" t="s">
        <v>269</v>
      </c>
      <c r="I460" s="1"/>
    </row>
    <row r="461" spans="1:9" hidden="1" x14ac:dyDescent="0.2">
      <c r="A461" t="s">
        <v>813</v>
      </c>
      <c r="B461" s="3" t="str">
        <f t="shared" si="21"/>
        <v>class _IntTrueDiv(Protocol[_NBit1])</v>
      </c>
      <c r="C461">
        <v>2</v>
      </c>
      <c r="D461" t="str">
        <f t="shared" si="22"/>
        <v>Protocol[_NBit1]</v>
      </c>
      <c r="E461" t="b">
        <f t="shared" si="23"/>
        <v>1</v>
      </c>
      <c r="F461" s="1" t="s">
        <v>269</v>
      </c>
      <c r="I461" s="1"/>
    </row>
    <row r="462" spans="1:9" hidden="1" x14ac:dyDescent="0.2">
      <c r="A462" t="s">
        <v>814</v>
      </c>
      <c r="B462" s="3" t="str">
        <f t="shared" si="21"/>
        <v>class _UnsignedIntOp(Protocol[_NBit1])</v>
      </c>
      <c r="C462">
        <v>2</v>
      </c>
      <c r="D462" t="str">
        <f t="shared" si="22"/>
        <v>Protocol[_NBit1]</v>
      </c>
      <c r="E462" t="b">
        <f t="shared" si="23"/>
        <v>1</v>
      </c>
      <c r="F462" s="1" t="s">
        <v>269</v>
      </c>
      <c r="I462" s="1"/>
    </row>
    <row r="463" spans="1:9" hidden="1" x14ac:dyDescent="0.2">
      <c r="A463" s="3" t="s">
        <v>815</v>
      </c>
      <c r="B463" s="3" t="str">
        <f t="shared" si="21"/>
        <v>class _UnsignedIntBitOp(Protocol[_NBit1])</v>
      </c>
      <c r="C463">
        <v>2</v>
      </c>
      <c r="D463" t="str">
        <f t="shared" si="22"/>
        <v>Protocol[_NBit1]</v>
      </c>
      <c r="E463" t="b">
        <f t="shared" si="23"/>
        <v>1</v>
      </c>
      <c r="F463" s="1" t="s">
        <v>269</v>
      </c>
      <c r="I463" s="1"/>
    </row>
    <row r="464" spans="1:9" hidden="1" x14ac:dyDescent="0.2">
      <c r="A464" s="3" t="s">
        <v>816</v>
      </c>
      <c r="B464" s="3" t="str">
        <f t="shared" si="21"/>
        <v>class _UnsignedIntMod(Protocol[_NBit1])</v>
      </c>
      <c r="C464">
        <v>2</v>
      </c>
      <c r="D464" t="str">
        <f t="shared" si="22"/>
        <v>Protocol[_NBit1]</v>
      </c>
      <c r="E464" t="b">
        <f t="shared" si="23"/>
        <v>1</v>
      </c>
      <c r="F464" s="1" t="s">
        <v>269</v>
      </c>
      <c r="I464" s="1"/>
    </row>
    <row r="465" spans="1:9" hidden="1" x14ac:dyDescent="0.2">
      <c r="A465" s="3" t="s">
        <v>817</v>
      </c>
      <c r="B465" s="3" t="str">
        <f t="shared" si="21"/>
        <v>class _UnsignedIntDivMod(Protocol[_NBit1])</v>
      </c>
      <c r="C465">
        <v>2</v>
      </c>
      <c r="D465" t="str">
        <f t="shared" si="22"/>
        <v>Protocol[_NBit1]</v>
      </c>
      <c r="E465" t="b">
        <f t="shared" si="23"/>
        <v>1</v>
      </c>
      <c r="F465" s="1" t="s">
        <v>269</v>
      </c>
      <c r="I465" s="1"/>
    </row>
    <row r="466" spans="1:9" hidden="1" x14ac:dyDescent="0.2">
      <c r="A466" t="s">
        <v>818</v>
      </c>
      <c r="B466" s="3" t="str">
        <f t="shared" si="21"/>
        <v>class _SignedIntOp(Protocol[_NBit1])</v>
      </c>
      <c r="C466">
        <v>2</v>
      </c>
      <c r="D466" t="str">
        <f t="shared" si="22"/>
        <v>Protocol[_NBit1]</v>
      </c>
      <c r="E466" t="b">
        <f t="shared" si="23"/>
        <v>1</v>
      </c>
      <c r="F466" s="1" t="s">
        <v>269</v>
      </c>
      <c r="I466" s="1"/>
    </row>
    <row r="467" spans="1:9" hidden="1" x14ac:dyDescent="0.2">
      <c r="A467" s="3" t="s">
        <v>819</v>
      </c>
      <c r="B467" s="3" t="str">
        <f t="shared" si="21"/>
        <v>class _SignedIntBitOp(Protocol[_NBit1])</v>
      </c>
      <c r="C467">
        <v>2</v>
      </c>
      <c r="D467" t="str">
        <f t="shared" si="22"/>
        <v>Protocol[_NBit1]</v>
      </c>
      <c r="E467" t="b">
        <f t="shared" si="23"/>
        <v>1</v>
      </c>
      <c r="F467" s="1" t="s">
        <v>269</v>
      </c>
      <c r="I467" s="1"/>
    </row>
    <row r="468" spans="1:9" hidden="1" x14ac:dyDescent="0.2">
      <c r="A468" s="3" t="s">
        <v>820</v>
      </c>
      <c r="B468" s="3" t="str">
        <f t="shared" si="21"/>
        <v>class _SignedIntMod(Protocol[_NBit1])</v>
      </c>
      <c r="C468">
        <v>2</v>
      </c>
      <c r="D468" t="str">
        <f t="shared" si="22"/>
        <v>Protocol[_NBit1]</v>
      </c>
      <c r="E468" t="b">
        <f t="shared" si="23"/>
        <v>1</v>
      </c>
      <c r="F468" s="1" t="s">
        <v>269</v>
      </c>
      <c r="I468" s="1"/>
    </row>
    <row r="469" spans="1:9" hidden="1" x14ac:dyDescent="0.2">
      <c r="A469" s="3" t="s">
        <v>821</v>
      </c>
      <c r="B469" s="3" t="str">
        <f t="shared" si="21"/>
        <v>class _SignedIntDivMod(Protocol[_NBit1])</v>
      </c>
      <c r="C469">
        <v>2</v>
      </c>
      <c r="D469" t="str">
        <f t="shared" si="22"/>
        <v>Protocol[_NBit1]</v>
      </c>
      <c r="E469" t="b">
        <f t="shared" si="23"/>
        <v>1</v>
      </c>
      <c r="F469" s="1" t="s">
        <v>269</v>
      </c>
      <c r="I469" s="1"/>
    </row>
    <row r="470" spans="1:9" hidden="1" x14ac:dyDescent="0.2">
      <c r="A470" t="s">
        <v>822</v>
      </c>
      <c r="B470" s="3" t="str">
        <f t="shared" si="21"/>
        <v>class _FloatOp(Protocol[_NBit1])</v>
      </c>
      <c r="C470">
        <v>2</v>
      </c>
      <c r="D470" t="str">
        <f t="shared" si="22"/>
        <v>Protocol[_NBit1]</v>
      </c>
      <c r="E470" t="b">
        <f t="shared" si="23"/>
        <v>1</v>
      </c>
      <c r="F470" s="1" t="s">
        <v>269</v>
      </c>
      <c r="I470" s="1"/>
    </row>
    <row r="471" spans="1:9" hidden="1" x14ac:dyDescent="0.2">
      <c r="A471" s="3" t="s">
        <v>823</v>
      </c>
      <c r="B471" s="3" t="str">
        <f t="shared" si="21"/>
        <v>class _FloatMod(Protocol[_NBit1])</v>
      </c>
      <c r="C471">
        <v>2</v>
      </c>
      <c r="D471" t="str">
        <f t="shared" si="22"/>
        <v>Protocol[_NBit1]</v>
      </c>
      <c r="E471" t="b">
        <f t="shared" si="23"/>
        <v>1</v>
      </c>
      <c r="F471" s="1" t="s">
        <v>269</v>
      </c>
      <c r="I471" s="1"/>
    </row>
    <row r="472" spans="1:9" hidden="1" x14ac:dyDescent="0.2">
      <c r="A472" s="3" t="s">
        <v>824</v>
      </c>
      <c r="B472" s="3" t="str">
        <f t="shared" si="21"/>
        <v>class _FloatDivMod(Protocol[_NBit1])</v>
      </c>
      <c r="C472">
        <v>2</v>
      </c>
      <c r="D472" t="str">
        <f t="shared" si="22"/>
        <v>Protocol[_NBit1]</v>
      </c>
      <c r="E472" t="b">
        <f t="shared" si="23"/>
        <v>1</v>
      </c>
      <c r="F472" s="1" t="s">
        <v>269</v>
      </c>
      <c r="I472" s="1"/>
    </row>
    <row r="473" spans="1:9" hidden="1" x14ac:dyDescent="0.2">
      <c r="A473" s="3" t="s">
        <v>825</v>
      </c>
      <c r="B473" s="3" t="str">
        <f t="shared" si="21"/>
        <v>class _ComplexOp(Protocol[_NBit1])</v>
      </c>
      <c r="C473">
        <v>2</v>
      </c>
      <c r="D473" t="str">
        <f t="shared" si="22"/>
        <v>Protocol[_NBit1]</v>
      </c>
      <c r="E473" t="b">
        <f t="shared" si="23"/>
        <v>1</v>
      </c>
      <c r="F473" s="1" t="s">
        <v>269</v>
      </c>
      <c r="I473" s="1"/>
    </row>
    <row r="474" spans="1:9" hidden="1" x14ac:dyDescent="0.2">
      <c r="A474" s="3" t="s">
        <v>826</v>
      </c>
      <c r="B474" s="3" t="str">
        <f t="shared" si="21"/>
        <v>class _NumberOp(Protocol)</v>
      </c>
      <c r="C474">
        <v>2</v>
      </c>
      <c r="D474" t="str">
        <f t="shared" si="22"/>
        <v>Protocol</v>
      </c>
      <c r="E474" t="b">
        <f t="shared" si="23"/>
        <v>1</v>
      </c>
      <c r="F474" s="1" t="s">
        <v>269</v>
      </c>
      <c r="I474" s="1"/>
    </row>
    <row r="475" spans="1:9" hidden="1" x14ac:dyDescent="0.2">
      <c r="A475" s="3" t="s">
        <v>827</v>
      </c>
      <c r="B475" s="3" t="str">
        <f t="shared" si="21"/>
        <v>class _ComparisonOp(Protocol[_T1, _T2])</v>
      </c>
      <c r="C475">
        <v>2</v>
      </c>
      <c r="D475" t="str">
        <f t="shared" si="22"/>
        <v>Protocol[_T1, _T2]</v>
      </c>
      <c r="E475" t="b">
        <f t="shared" si="23"/>
        <v>1</v>
      </c>
      <c r="F475" s="1" t="s">
        <v>269</v>
      </c>
      <c r="I475" s="1"/>
    </row>
    <row r="476" spans="1:9" hidden="1" x14ac:dyDescent="0.2">
      <c r="A476" s="3" t="s">
        <v>828</v>
      </c>
      <c r="B476" s="3" t="str">
        <f t="shared" si="21"/>
        <v>class _DTypeDictBase(TypedDict)</v>
      </c>
      <c r="C476">
        <v>2</v>
      </c>
      <c r="D476" t="str">
        <f t="shared" si="22"/>
        <v>TypedDict</v>
      </c>
      <c r="E476" t="b">
        <f t="shared" si="23"/>
        <v>1</v>
      </c>
      <c r="F476" s="1" t="s">
        <v>271</v>
      </c>
      <c r="I476" s="1"/>
    </row>
    <row r="477" spans="1:9" hidden="1" x14ac:dyDescent="0.2">
      <c r="A477" s="3" t="s">
        <v>829</v>
      </c>
      <c r="B477" s="3" t="str">
        <f t="shared" si="21"/>
        <v>class _DTypeDict(_DTypeDictBase, total=False)</v>
      </c>
      <c r="C477">
        <v>3</v>
      </c>
      <c r="D477" t="str">
        <f t="shared" si="22"/>
        <v>_DTypeDictBase, total=False</v>
      </c>
      <c r="E477" t="b">
        <f t="shared" si="23"/>
        <v>1</v>
      </c>
      <c r="F477" s="1" t="s">
        <v>271</v>
      </c>
      <c r="I477" s="1"/>
    </row>
    <row r="478" spans="1:9" hidden="1" x14ac:dyDescent="0.2">
      <c r="A478" s="3" t="s">
        <v>830</v>
      </c>
      <c r="B478" s="3" t="str">
        <f t="shared" si="21"/>
        <v>class _SupportsDType(Protocol[_DType_co])</v>
      </c>
      <c r="C478">
        <v>2</v>
      </c>
      <c r="D478" t="str">
        <f t="shared" si="22"/>
        <v>Protocol[_DType_co]</v>
      </c>
      <c r="E478" t="b">
        <f t="shared" si="23"/>
        <v>1</v>
      </c>
      <c r="F478" s="1" t="s">
        <v>271</v>
      </c>
      <c r="I478" s="1"/>
    </row>
    <row r="479" spans="1:9" hidden="1" x14ac:dyDescent="0.2">
      <c r="A479" s="3" t="s">
        <v>831</v>
      </c>
      <c r="B479" s="3" t="str">
        <f t="shared" si="21"/>
        <v>class _NumpyPlugin(Plugin)</v>
      </c>
      <c r="C479">
        <v>2</v>
      </c>
      <c r="D479" t="str">
        <f t="shared" si="22"/>
        <v>Plugin</v>
      </c>
      <c r="E479" t="b">
        <f t="shared" si="23"/>
        <v>1</v>
      </c>
      <c r="F479" s="1" t="s">
        <v>276</v>
      </c>
      <c r="I479" s="1"/>
    </row>
    <row r="480" spans="1:9" hidden="1" x14ac:dyDescent="0.2">
      <c r="A480" s="3" t="s">
        <v>832</v>
      </c>
      <c r="B480" s="3" t="str">
        <f t="shared" si="21"/>
        <v>class A</v>
      </c>
      <c r="C480">
        <v>1</v>
      </c>
      <c r="D480" t="str">
        <f t="shared" si="22"/>
        <v>in fail/array_like</v>
      </c>
      <c r="E480" t="b">
        <f t="shared" si="23"/>
        <v>0</v>
      </c>
      <c r="F480" s="1" t="s">
        <v>280</v>
      </c>
      <c r="I480" s="1"/>
    </row>
    <row r="481" spans="1:9" hidden="1" x14ac:dyDescent="0.2">
      <c r="A481" s="3" t="s">
        <v>833</v>
      </c>
      <c r="B481" s="3" t="str">
        <f t="shared" si="21"/>
        <v>class Test1</v>
      </c>
      <c r="C481">
        <v>1</v>
      </c>
      <c r="D481" t="str">
        <f t="shared" si="22"/>
        <v>in fail/dtype</v>
      </c>
      <c r="E481" t="b">
        <f t="shared" si="23"/>
        <v>0</v>
      </c>
      <c r="F481" s="1" t="s">
        <v>285</v>
      </c>
      <c r="I481" s="1"/>
    </row>
    <row r="482" spans="1:9" hidden="1" x14ac:dyDescent="0.2">
      <c r="A482" s="3" t="s">
        <v>834</v>
      </c>
      <c r="B482" s="3" t="str">
        <f t="shared" si="21"/>
        <v>class Test2</v>
      </c>
      <c r="C482">
        <v>1</v>
      </c>
      <c r="D482" t="str">
        <f t="shared" si="22"/>
        <v>in fail/dtype</v>
      </c>
      <c r="E482" t="b">
        <f t="shared" si="23"/>
        <v>0</v>
      </c>
      <c r="F482" s="1" t="s">
        <v>285</v>
      </c>
      <c r="I482" s="1"/>
    </row>
    <row r="483" spans="1:9" hidden="1" x14ac:dyDescent="0.2">
      <c r="A483" s="3" t="s">
        <v>835</v>
      </c>
      <c r="B483" s="3" t="str">
        <f t="shared" si="21"/>
        <v>class Index</v>
      </c>
      <c r="C483">
        <v>1</v>
      </c>
      <c r="D483" t="str">
        <f t="shared" si="22"/>
        <v>in fail/flatiter</v>
      </c>
      <c r="E483" t="b">
        <f t="shared" si="23"/>
        <v>0</v>
      </c>
      <c r="F483" s="1" t="s">
        <v>287</v>
      </c>
      <c r="I483" s="1"/>
    </row>
    <row r="484" spans="1:9" hidden="1" x14ac:dyDescent="0.2">
      <c r="A484" s="3" t="s">
        <v>836</v>
      </c>
      <c r="B484" s="3" t="str">
        <f t="shared" si="21"/>
        <v>class A</v>
      </c>
      <c r="C484">
        <v>1</v>
      </c>
      <c r="D484" t="str">
        <f t="shared" si="22"/>
        <v>in fail/scalars</v>
      </c>
      <c r="E484" t="b">
        <f t="shared" si="23"/>
        <v>0</v>
      </c>
      <c r="F484" s="1" t="s">
        <v>295</v>
      </c>
      <c r="I484" s="1"/>
    </row>
    <row r="485" spans="1:9" hidden="1" x14ac:dyDescent="0.2">
      <c r="A485" s="3" t="s">
        <v>837</v>
      </c>
      <c r="B485" s="3" t="str">
        <f t="shared" si="21"/>
        <v>class Write1</v>
      </c>
      <c r="C485">
        <v>1</v>
      </c>
      <c r="D485" t="str">
        <f t="shared" si="22"/>
        <v>in fail/ufunc_config</v>
      </c>
      <c r="E485" t="b">
        <f t="shared" si="23"/>
        <v>0</v>
      </c>
      <c r="F485" s="1" t="s">
        <v>296</v>
      </c>
      <c r="I485" s="1"/>
    </row>
    <row r="486" spans="1:9" hidden="1" x14ac:dyDescent="0.2">
      <c r="A486" s="3" t="s">
        <v>838</v>
      </c>
      <c r="B486" s="3" t="str">
        <f t="shared" si="21"/>
        <v>class Write2</v>
      </c>
      <c r="C486">
        <v>1</v>
      </c>
      <c r="D486" t="str">
        <f t="shared" si="22"/>
        <v>in fail/ufunc_config</v>
      </c>
      <c r="E486" t="b">
        <f t="shared" si="23"/>
        <v>0</v>
      </c>
      <c r="F486" s="1" t="s">
        <v>296</v>
      </c>
      <c r="I486" s="1"/>
    </row>
    <row r="487" spans="1:9" hidden="1" x14ac:dyDescent="0.2">
      <c r="A487" s="3" t="s">
        <v>839</v>
      </c>
      <c r="B487" s="3" t="str">
        <f t="shared" si="21"/>
        <v>class Write3</v>
      </c>
      <c r="C487">
        <v>1</v>
      </c>
      <c r="D487" t="str">
        <f t="shared" si="22"/>
        <v>in fail/ufunc_config</v>
      </c>
      <c r="E487" t="b">
        <f t="shared" si="23"/>
        <v>0</v>
      </c>
      <c r="F487" s="1" t="s">
        <v>296</v>
      </c>
      <c r="I487" s="1"/>
    </row>
    <row r="488" spans="1:9" hidden="1" x14ac:dyDescent="0.2">
      <c r="A488" s="3" t="s">
        <v>840</v>
      </c>
      <c r="B488" s="3" t="str">
        <f t="shared" si="21"/>
        <v>class Object</v>
      </c>
      <c r="C488">
        <v>1</v>
      </c>
      <c r="D488" t="str">
        <f t="shared" si="22"/>
        <v/>
      </c>
      <c r="E488" t="b">
        <f t="shared" si="23"/>
        <v>0</v>
      </c>
      <c r="F488" s="1" t="s">
        <v>301</v>
      </c>
      <c r="I488" s="1"/>
    </row>
    <row r="489" spans="1:9" hidden="1" x14ac:dyDescent="0.2">
      <c r="A489" s="3" t="s">
        <v>841</v>
      </c>
      <c r="B489" s="3" t="str">
        <f t="shared" si="21"/>
        <v>class Index</v>
      </c>
      <c r="C489">
        <v>1</v>
      </c>
      <c r="D489" t="str">
        <f t="shared" si="22"/>
        <v>in array_constructors</v>
      </c>
      <c r="E489" t="b">
        <f t="shared" si="23"/>
        <v>0</v>
      </c>
      <c r="F489" s="1" t="s">
        <v>302</v>
      </c>
      <c r="I489" s="1"/>
    </row>
    <row r="490" spans="1:9" x14ac:dyDescent="0.2">
      <c r="A490" s="3" t="s">
        <v>842</v>
      </c>
      <c r="B490" s="3" t="str">
        <f t="shared" si="21"/>
        <v>class SubClass(np.ndarray)</v>
      </c>
      <c r="C490">
        <v>3</v>
      </c>
      <c r="D490" t="str">
        <f t="shared" si="22"/>
        <v>np.ndarray</v>
      </c>
      <c r="E490" t="b">
        <f t="shared" si="23"/>
        <v>1</v>
      </c>
      <c r="F490" s="1" t="s">
        <v>302</v>
      </c>
      <c r="I490" s="1"/>
    </row>
    <row r="491" spans="1:9" hidden="1" x14ac:dyDescent="0.2">
      <c r="A491" s="3" t="s">
        <v>843</v>
      </c>
      <c r="B491" s="3" t="str">
        <f t="shared" si="21"/>
        <v>class A</v>
      </c>
      <c r="C491">
        <v>1</v>
      </c>
      <c r="D491" t="str">
        <f t="shared" si="22"/>
        <v>in pass/array_like</v>
      </c>
      <c r="E491" t="b">
        <f t="shared" si="23"/>
        <v>0</v>
      </c>
      <c r="F491" s="1" t="s">
        <v>303</v>
      </c>
      <c r="I491" s="1"/>
    </row>
    <row r="492" spans="1:9" hidden="1" x14ac:dyDescent="0.2">
      <c r="A492" s="3" t="s">
        <v>844</v>
      </c>
      <c r="B492" s="3" t="str">
        <f t="shared" si="21"/>
        <v>class Test</v>
      </c>
      <c r="C492">
        <v>1</v>
      </c>
      <c r="D492" t="str">
        <f t="shared" si="22"/>
        <v/>
      </c>
      <c r="E492" t="b">
        <f t="shared" si="23"/>
        <v>0</v>
      </c>
      <c r="F492" s="1" t="s">
        <v>308</v>
      </c>
      <c r="I492" s="1"/>
    </row>
    <row r="493" spans="1:9" x14ac:dyDescent="0.2">
      <c r="A493" s="3" t="s">
        <v>845</v>
      </c>
      <c r="B493" s="3" t="str">
        <f t="shared" si="21"/>
        <v>class SubClass(np.ndarray)</v>
      </c>
      <c r="C493">
        <v>3</v>
      </c>
      <c r="D493" t="str">
        <f t="shared" si="22"/>
        <v>np.ndarray</v>
      </c>
      <c r="E493" t="b">
        <f t="shared" si="23"/>
        <v>1</v>
      </c>
      <c r="F493" s="1" t="s">
        <v>317</v>
      </c>
      <c r="I493" s="1"/>
    </row>
    <row r="494" spans="1:9" x14ac:dyDescent="0.2">
      <c r="A494" s="3" t="s">
        <v>846</v>
      </c>
      <c r="B494" s="3" t="str">
        <f t="shared" si="21"/>
        <v>class SubClass(np.ndarray)</v>
      </c>
      <c r="C494">
        <v>3</v>
      </c>
      <c r="D494" t="str">
        <f t="shared" si="22"/>
        <v>np.ndarray</v>
      </c>
      <c r="E494" t="b">
        <f t="shared" si="23"/>
        <v>1</v>
      </c>
      <c r="F494" s="1" t="s">
        <v>319</v>
      </c>
      <c r="I494" s="1"/>
    </row>
    <row r="495" spans="1:9" hidden="1" x14ac:dyDescent="0.2">
      <c r="A495" s="3" t="s">
        <v>847</v>
      </c>
      <c r="B495" s="3" t="str">
        <f t="shared" si="21"/>
        <v>class D</v>
      </c>
      <c r="C495">
        <v>1</v>
      </c>
      <c r="D495" t="str">
        <f t="shared" si="22"/>
        <v>in pass/scalars</v>
      </c>
      <c r="E495" t="b">
        <f t="shared" si="23"/>
        <v>0</v>
      </c>
      <c r="F495" s="1" t="s">
        <v>322</v>
      </c>
      <c r="I495" s="1"/>
    </row>
    <row r="496" spans="1:9" hidden="1" x14ac:dyDescent="0.2">
      <c r="A496" s="3" t="s">
        <v>848</v>
      </c>
      <c r="B496" s="3" t="str">
        <f t="shared" si="21"/>
        <v>class C</v>
      </c>
      <c r="C496">
        <v>1</v>
      </c>
      <c r="D496" t="str">
        <f t="shared" si="22"/>
        <v>in pass/scalars</v>
      </c>
      <c r="E496" t="b">
        <f t="shared" si="23"/>
        <v>0</v>
      </c>
      <c r="F496" s="1" t="s">
        <v>322</v>
      </c>
      <c r="I496" s="1"/>
    </row>
    <row r="497" spans="1:9" hidden="1" x14ac:dyDescent="0.2">
      <c r="A497" s="3" t="s">
        <v>849</v>
      </c>
      <c r="B497" s="3" t="str">
        <f t="shared" si="21"/>
        <v>class B</v>
      </c>
      <c r="C497">
        <v>1</v>
      </c>
      <c r="D497" t="str">
        <f t="shared" si="22"/>
        <v>in pass/scalars</v>
      </c>
      <c r="E497" t="b">
        <f t="shared" si="23"/>
        <v>0</v>
      </c>
      <c r="F497" s="1" t="s">
        <v>322</v>
      </c>
      <c r="I497" s="1"/>
    </row>
    <row r="498" spans="1:9" hidden="1" x14ac:dyDescent="0.2">
      <c r="A498" s="3" t="s">
        <v>850</v>
      </c>
      <c r="B498" s="3" t="str">
        <f t="shared" si="21"/>
        <v>class A</v>
      </c>
      <c r="C498">
        <v>1</v>
      </c>
      <c r="D498" t="str">
        <f t="shared" si="22"/>
        <v>in pass/scalars</v>
      </c>
      <c r="E498" t="b">
        <f t="shared" si="23"/>
        <v>0</v>
      </c>
      <c r="F498" s="1" t="s">
        <v>322</v>
      </c>
      <c r="I498" s="1"/>
    </row>
    <row r="499" spans="1:9" hidden="1" x14ac:dyDescent="0.2">
      <c r="A499" s="3" t="s">
        <v>851</v>
      </c>
      <c r="B499" s="3" t="str">
        <f t="shared" si="21"/>
        <v>class Write1</v>
      </c>
      <c r="C499">
        <v>1</v>
      </c>
      <c r="D499" t="str">
        <f t="shared" si="22"/>
        <v/>
      </c>
      <c r="E499" t="b">
        <f t="shared" si="23"/>
        <v>0</v>
      </c>
      <c r="F499" s="1" t="s">
        <v>325</v>
      </c>
      <c r="I499" s="1"/>
    </row>
    <row r="500" spans="1:9" hidden="1" x14ac:dyDescent="0.2">
      <c r="A500" s="3" t="s">
        <v>852</v>
      </c>
      <c r="B500" s="3" t="str">
        <f t="shared" si="21"/>
        <v>class Write2</v>
      </c>
      <c r="C500">
        <v>1</v>
      </c>
      <c r="D500" t="str">
        <f t="shared" si="22"/>
        <v/>
      </c>
      <c r="E500" t="b">
        <f t="shared" si="23"/>
        <v>0</v>
      </c>
      <c r="F500" s="1" t="s">
        <v>325</v>
      </c>
      <c r="I500" s="1"/>
    </row>
    <row r="501" spans="1:9" hidden="1" x14ac:dyDescent="0.2">
      <c r="A501" s="3" t="s">
        <v>853</v>
      </c>
      <c r="B501" s="3" t="str">
        <f t="shared" si="21"/>
        <v>class Write3</v>
      </c>
      <c r="C501">
        <v>1</v>
      </c>
      <c r="D501" t="str">
        <f t="shared" si="22"/>
        <v/>
      </c>
      <c r="E501" t="b">
        <f t="shared" si="23"/>
        <v>0</v>
      </c>
      <c r="F501" s="1" t="s">
        <v>325</v>
      </c>
      <c r="I501" s="1"/>
    </row>
    <row r="502" spans="1:9" hidden="1" x14ac:dyDescent="0.2">
      <c r="A502" s="3" t="s">
        <v>854</v>
      </c>
      <c r="B502" s="3" t="str">
        <f t="shared" si="21"/>
        <v>class Object</v>
      </c>
      <c r="C502">
        <v>1</v>
      </c>
      <c r="D502" t="str">
        <f t="shared" si="22"/>
        <v/>
      </c>
      <c r="E502" t="b">
        <f t="shared" si="23"/>
        <v>0</v>
      </c>
      <c r="F502" s="1" t="s">
        <v>326</v>
      </c>
      <c r="I502" s="1"/>
    </row>
    <row r="503" spans="1:9" x14ac:dyDescent="0.2">
      <c r="A503" s="3" t="s">
        <v>855</v>
      </c>
      <c r="B503" s="3" t="str">
        <f t="shared" si="21"/>
        <v>class SubClass(np.ndarray)</v>
      </c>
      <c r="C503">
        <v>3</v>
      </c>
      <c r="D503" t="str">
        <f t="shared" si="22"/>
        <v>np.ndarray</v>
      </c>
      <c r="E503" t="b">
        <f t="shared" si="23"/>
        <v>1</v>
      </c>
      <c r="F503" s="1" t="s">
        <v>330</v>
      </c>
      <c r="I503" s="1"/>
    </row>
    <row r="504" spans="1:9" x14ac:dyDescent="0.2">
      <c r="A504" s="3" t="s">
        <v>856</v>
      </c>
      <c r="B504" s="3" t="str">
        <f t="shared" si="21"/>
        <v>class SubArray(np.ndarray)</v>
      </c>
      <c r="C504">
        <v>3</v>
      </c>
      <c r="D504" t="str">
        <f t="shared" si="22"/>
        <v>np.ndarray</v>
      </c>
      <c r="E504" t="b">
        <f t="shared" si="23"/>
        <v>1</v>
      </c>
      <c r="F504" s="1" t="s">
        <v>343</v>
      </c>
      <c r="I504" s="1"/>
    </row>
    <row r="505" spans="1:9" x14ac:dyDescent="0.2">
      <c r="A505" s="3" t="s">
        <v>857</v>
      </c>
      <c r="B505" s="3" t="str">
        <f t="shared" si="21"/>
        <v>class SubClass(np.ndarray)</v>
      </c>
      <c r="C505">
        <v>3</v>
      </c>
      <c r="D505" t="str">
        <f t="shared" si="22"/>
        <v>np.ndarray</v>
      </c>
      <c r="E505" t="b">
        <f t="shared" si="23"/>
        <v>1</v>
      </c>
      <c r="F505" s="1" t="s">
        <v>344</v>
      </c>
      <c r="I505" s="1"/>
    </row>
    <row r="506" spans="1:9" x14ac:dyDescent="0.2">
      <c r="A506" s="3" t="s">
        <v>858</v>
      </c>
      <c r="B506" s="3" t="str">
        <f t="shared" si="21"/>
        <v>class SubClass(np.ndarray)</v>
      </c>
      <c r="C506">
        <v>3</v>
      </c>
      <c r="D506" t="str">
        <f t="shared" si="22"/>
        <v>np.ndarray</v>
      </c>
      <c r="E506" t="b">
        <f t="shared" si="23"/>
        <v>1</v>
      </c>
      <c r="F506" s="1" t="s">
        <v>346</v>
      </c>
      <c r="I506" s="1"/>
    </row>
    <row r="507" spans="1:9" hidden="1" x14ac:dyDescent="0.2">
      <c r="A507" s="3" t="s">
        <v>859</v>
      </c>
      <c r="B507" s="3" t="str">
        <f t="shared" si="21"/>
        <v>class Write</v>
      </c>
      <c r="C507">
        <v>1</v>
      </c>
      <c r="D507" t="str">
        <f t="shared" si="22"/>
        <v>in reveal/ufunc_config</v>
      </c>
      <c r="E507" t="b">
        <f t="shared" si="23"/>
        <v>0</v>
      </c>
      <c r="F507" s="1" t="s">
        <v>350</v>
      </c>
      <c r="I507" s="1"/>
    </row>
  </sheetData>
  <autoFilter ref="A1:F507" xr:uid="{F6FBE19E-04B4-7245-96CC-D84A106CE8A1}">
    <filterColumn colId="0">
      <filters>
        <filter val="class chararray(ndarray):"/>
        <filter val="class MaskedArray(ndarray):"/>
        <filter val="class matrix(N.ndarray):"/>
        <filter val="class memmap(ndarray):"/>
        <filter val="class NDArrayOperatorsMixin:"/>
        <filter val="class recarray(ndarray):"/>
        <filter val="class SubArray(np.ndarray): (in reveal/ndarray_conversion)"/>
        <filter val="class SubClass(np.ndarray): (in pass/array_constructors)"/>
        <filter val="class SubClass(np.ndarray): (in pass/ndarray_misc)"/>
        <filter val="class SubClass(np.ndarray): (in pass/numeric)"/>
        <filter val="class SubClass(np.ndarray): (in reveal/array_constructors)"/>
        <filter val="class SubClass(np.ndarray): (in reveal/ndarray_misc)"/>
        <filter val="class SubClass(np.ndarray): (in reveal/numeric)"/>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02556-7502-784F-92CE-5DC9D01A42F8}">
  <dimension ref="A1:R380"/>
  <sheetViews>
    <sheetView zoomScaleNormal="100" workbookViewId="0">
      <selection activeCell="D395" sqref="D395"/>
    </sheetView>
  </sheetViews>
  <sheetFormatPr baseColWidth="10" defaultRowHeight="16" x14ac:dyDescent="0.2"/>
  <cols>
    <col min="1" max="1" width="64.1640625" customWidth="1"/>
    <col min="2" max="2" width="29.33203125" customWidth="1"/>
    <col min="3" max="3" width="17.6640625" customWidth="1"/>
    <col min="4" max="4" width="29.6640625" customWidth="1"/>
    <col min="5" max="5" width="14" customWidth="1"/>
    <col min="6" max="6" width="10.33203125" customWidth="1"/>
    <col min="7" max="7" width="7.33203125" customWidth="1"/>
    <col min="8" max="8" width="8.5" customWidth="1"/>
  </cols>
  <sheetData>
    <row r="1" spans="1:18" x14ac:dyDescent="0.2">
      <c r="A1" s="3" t="s">
        <v>0</v>
      </c>
      <c r="B1" s="3" t="s">
        <v>861</v>
      </c>
      <c r="C1" t="s">
        <v>12</v>
      </c>
      <c r="D1" t="s">
        <v>860</v>
      </c>
      <c r="E1" t="s">
        <v>863</v>
      </c>
      <c r="F1" t="s">
        <v>1369</v>
      </c>
      <c r="G1" t="s">
        <v>1368</v>
      </c>
      <c r="H1" t="s">
        <v>1370</v>
      </c>
      <c r="I1" t="s">
        <v>862</v>
      </c>
      <c r="R1" t="s">
        <v>1372</v>
      </c>
    </row>
    <row r="2" spans="1:18" x14ac:dyDescent="0.2">
      <c r="A2" s="3" t="s">
        <v>355</v>
      </c>
      <c r="B2" s="3" t="s">
        <v>864</v>
      </c>
      <c r="C2">
        <v>2</v>
      </c>
      <c r="D2" t="s">
        <v>865</v>
      </c>
      <c r="E2" t="b">
        <v>1</v>
      </c>
      <c r="F2">
        <v>1</v>
      </c>
      <c r="G2">
        <v>2</v>
      </c>
      <c r="H2">
        <f>F2/G2</f>
        <v>0.5</v>
      </c>
      <c r="I2" t="s">
        <v>10</v>
      </c>
    </row>
    <row r="3" spans="1:18" x14ac:dyDescent="0.2">
      <c r="A3" s="3" t="s">
        <v>356</v>
      </c>
      <c r="B3" s="3" t="s">
        <v>866</v>
      </c>
      <c r="C3">
        <v>3</v>
      </c>
      <c r="D3" t="s">
        <v>867</v>
      </c>
      <c r="E3" t="b">
        <v>1</v>
      </c>
      <c r="F3">
        <v>2</v>
      </c>
      <c r="G3">
        <v>29</v>
      </c>
      <c r="H3">
        <f>F3/G3</f>
        <v>6.8965517241379309E-2</v>
      </c>
      <c r="I3" t="s">
        <v>10</v>
      </c>
    </row>
    <row r="4" spans="1:18" x14ac:dyDescent="0.2">
      <c r="A4" s="3" t="s">
        <v>357</v>
      </c>
      <c r="B4" s="3" t="s">
        <v>868</v>
      </c>
      <c r="C4">
        <v>3</v>
      </c>
      <c r="D4" t="s">
        <v>869</v>
      </c>
      <c r="E4" t="b">
        <v>1</v>
      </c>
      <c r="F4">
        <v>2</v>
      </c>
      <c r="G4">
        <v>38</v>
      </c>
      <c r="H4">
        <f t="shared" ref="H4:H9" si="0">F4/G4</f>
        <v>5.2631578947368418E-2</v>
      </c>
      <c r="I4" t="s">
        <v>10</v>
      </c>
    </row>
    <row r="5" spans="1:18" x14ac:dyDescent="0.2">
      <c r="A5" s="6" t="s">
        <v>359</v>
      </c>
      <c r="B5" s="3" t="s">
        <v>870</v>
      </c>
      <c r="C5">
        <v>2</v>
      </c>
      <c r="D5" t="s">
        <v>871</v>
      </c>
      <c r="E5" t="b">
        <v>1</v>
      </c>
      <c r="I5" t="s">
        <v>15</v>
      </c>
      <c r="R5" t="s">
        <v>1374</v>
      </c>
    </row>
    <row r="6" spans="1:18" x14ac:dyDescent="0.2">
      <c r="A6" s="6" t="s">
        <v>360</v>
      </c>
      <c r="B6" s="3" t="s">
        <v>872</v>
      </c>
      <c r="C6">
        <v>2</v>
      </c>
      <c r="D6" t="s">
        <v>871</v>
      </c>
      <c r="E6" t="b">
        <v>1</v>
      </c>
      <c r="I6" t="s">
        <v>15</v>
      </c>
      <c r="R6" t="s">
        <v>1374</v>
      </c>
    </row>
    <row r="7" spans="1:18" x14ac:dyDescent="0.2">
      <c r="A7" s="6" t="s">
        <v>361</v>
      </c>
      <c r="B7" s="3" t="s">
        <v>873</v>
      </c>
      <c r="C7">
        <v>2</v>
      </c>
      <c r="D7" t="s">
        <v>874</v>
      </c>
      <c r="E7" t="b">
        <v>1</v>
      </c>
      <c r="I7" t="s">
        <v>15</v>
      </c>
      <c r="R7" t="s">
        <v>1373</v>
      </c>
    </row>
    <row r="8" spans="1:18" x14ac:dyDescent="0.2">
      <c r="A8" s="3" t="s">
        <v>362</v>
      </c>
      <c r="B8" s="3" t="s">
        <v>875</v>
      </c>
      <c r="C8">
        <v>2</v>
      </c>
      <c r="D8" t="s">
        <v>876</v>
      </c>
      <c r="E8" t="b">
        <v>1</v>
      </c>
      <c r="F8">
        <v>2</v>
      </c>
      <c r="G8">
        <v>5</v>
      </c>
      <c r="H8">
        <f t="shared" si="0"/>
        <v>0.4</v>
      </c>
      <c r="I8" t="s">
        <v>15</v>
      </c>
    </row>
    <row r="9" spans="1:18" x14ac:dyDescent="0.2">
      <c r="A9" s="3" t="s">
        <v>363</v>
      </c>
      <c r="B9" s="3" t="s">
        <v>877</v>
      </c>
      <c r="C9">
        <v>2</v>
      </c>
      <c r="D9" t="s">
        <v>878</v>
      </c>
      <c r="E9" t="b">
        <v>1</v>
      </c>
      <c r="F9">
        <v>4</v>
      </c>
      <c r="G9">
        <v>38</v>
      </c>
      <c r="H9">
        <f t="shared" si="0"/>
        <v>0.10526315789473684</v>
      </c>
      <c r="I9" t="s">
        <v>15</v>
      </c>
    </row>
    <row r="10" spans="1:18" x14ac:dyDescent="0.2">
      <c r="A10" s="6" t="s">
        <v>364</v>
      </c>
      <c r="B10" s="3" t="s">
        <v>879</v>
      </c>
      <c r="C10">
        <v>2</v>
      </c>
      <c r="D10" t="s">
        <v>880</v>
      </c>
      <c r="E10" t="b">
        <v>1</v>
      </c>
      <c r="I10" t="s">
        <v>15</v>
      </c>
      <c r="R10" t="s">
        <v>1371</v>
      </c>
    </row>
    <row r="11" spans="1:18" x14ac:dyDescent="0.2">
      <c r="A11" s="6" t="s">
        <v>365</v>
      </c>
      <c r="B11" s="3" t="s">
        <v>881</v>
      </c>
      <c r="C11">
        <v>2</v>
      </c>
      <c r="D11" t="s">
        <v>882</v>
      </c>
      <c r="E11" t="b">
        <v>1</v>
      </c>
      <c r="I11" t="s">
        <v>15</v>
      </c>
      <c r="R11" t="s">
        <v>1375</v>
      </c>
    </row>
    <row r="12" spans="1:18" x14ac:dyDescent="0.2">
      <c r="A12" s="8" t="s">
        <v>366</v>
      </c>
      <c r="B12" s="3" t="s">
        <v>883</v>
      </c>
      <c r="C12">
        <v>2</v>
      </c>
      <c r="D12" t="s">
        <v>884</v>
      </c>
      <c r="E12" t="b">
        <v>1</v>
      </c>
      <c r="F12">
        <v>0</v>
      </c>
      <c r="G12">
        <f>1+2</f>
        <v>3</v>
      </c>
      <c r="H12">
        <f>F12/G12</f>
        <v>0</v>
      </c>
      <c r="I12" t="s">
        <v>15</v>
      </c>
      <c r="R12" t="s">
        <v>1376</v>
      </c>
    </row>
    <row r="13" spans="1:18" x14ac:dyDescent="0.2">
      <c r="A13" s="3" t="s">
        <v>367</v>
      </c>
      <c r="B13" s="3" t="s">
        <v>885</v>
      </c>
      <c r="C13">
        <v>2</v>
      </c>
      <c r="D13" t="s">
        <v>886</v>
      </c>
      <c r="E13" t="b">
        <v>1</v>
      </c>
      <c r="F13">
        <v>0</v>
      </c>
      <c r="G13">
        <v>0</v>
      </c>
      <c r="H13">
        <v>0</v>
      </c>
      <c r="I13" t="s">
        <v>17</v>
      </c>
    </row>
    <row r="14" spans="1:18" x14ac:dyDescent="0.2">
      <c r="A14" s="3" t="s">
        <v>368</v>
      </c>
      <c r="B14" s="3" t="s">
        <v>887</v>
      </c>
      <c r="C14">
        <v>2</v>
      </c>
      <c r="D14" t="s">
        <v>886</v>
      </c>
      <c r="E14" t="b">
        <v>1</v>
      </c>
      <c r="F14">
        <v>0</v>
      </c>
      <c r="G14">
        <v>0</v>
      </c>
      <c r="H14">
        <v>0</v>
      </c>
      <c r="I14" t="s">
        <v>17</v>
      </c>
    </row>
    <row r="15" spans="1:18" x14ac:dyDescent="0.2">
      <c r="A15" t="s">
        <v>369</v>
      </c>
      <c r="B15" s="3" t="s">
        <v>888</v>
      </c>
      <c r="C15">
        <v>2</v>
      </c>
      <c r="D15" t="s">
        <v>886</v>
      </c>
      <c r="E15" t="b">
        <v>1</v>
      </c>
      <c r="F15">
        <v>0</v>
      </c>
      <c r="G15">
        <v>0</v>
      </c>
      <c r="H15">
        <v>0</v>
      </c>
      <c r="I15" t="s">
        <v>18</v>
      </c>
    </row>
    <row r="16" spans="1:18" x14ac:dyDescent="0.2">
      <c r="A16" t="s">
        <v>370</v>
      </c>
      <c r="B16" s="3" t="s">
        <v>889</v>
      </c>
      <c r="C16">
        <v>2</v>
      </c>
      <c r="D16" t="s">
        <v>886</v>
      </c>
      <c r="E16" t="b">
        <v>1</v>
      </c>
      <c r="F16">
        <v>0</v>
      </c>
      <c r="G16">
        <v>0</v>
      </c>
      <c r="H16">
        <v>0</v>
      </c>
      <c r="I16" t="s">
        <v>19</v>
      </c>
    </row>
    <row r="17" spans="1:9" x14ac:dyDescent="0.2">
      <c r="A17" t="s">
        <v>371</v>
      </c>
      <c r="B17" s="3" t="s">
        <v>890</v>
      </c>
      <c r="C17">
        <v>2</v>
      </c>
      <c r="D17" t="s">
        <v>886</v>
      </c>
      <c r="E17" t="b">
        <v>1</v>
      </c>
      <c r="F17">
        <v>0</v>
      </c>
      <c r="G17">
        <v>0</v>
      </c>
      <c r="H17">
        <v>0</v>
      </c>
      <c r="I17" t="s">
        <v>19</v>
      </c>
    </row>
    <row r="18" spans="1:9" x14ac:dyDescent="0.2">
      <c r="A18" s="3" t="s">
        <v>372</v>
      </c>
      <c r="B18" s="3" t="s">
        <v>891</v>
      </c>
      <c r="C18">
        <v>2</v>
      </c>
      <c r="D18" t="s">
        <v>886</v>
      </c>
      <c r="E18" t="b">
        <v>1</v>
      </c>
      <c r="F18">
        <v>0</v>
      </c>
      <c r="G18">
        <v>0</v>
      </c>
      <c r="H18">
        <v>0</v>
      </c>
      <c r="I18" t="s">
        <v>19</v>
      </c>
    </row>
    <row r="19" spans="1:9" x14ac:dyDescent="0.2">
      <c r="A19" s="3" t="s">
        <v>373</v>
      </c>
      <c r="B19" s="3" t="s">
        <v>892</v>
      </c>
      <c r="C19">
        <v>2</v>
      </c>
      <c r="D19" t="s">
        <v>886</v>
      </c>
      <c r="E19" t="b">
        <v>1</v>
      </c>
      <c r="F19">
        <v>0</v>
      </c>
      <c r="G19">
        <v>0</v>
      </c>
      <c r="H19">
        <v>0</v>
      </c>
      <c r="I19" t="s">
        <v>19</v>
      </c>
    </row>
    <row r="20" spans="1:9" x14ac:dyDescent="0.2">
      <c r="A20" t="s">
        <v>374</v>
      </c>
      <c r="B20" s="3" t="s">
        <v>893</v>
      </c>
      <c r="C20">
        <v>2</v>
      </c>
      <c r="D20" t="s">
        <v>886</v>
      </c>
      <c r="E20" t="b">
        <v>1</v>
      </c>
      <c r="F20">
        <v>0</v>
      </c>
      <c r="G20">
        <v>0</v>
      </c>
      <c r="H20">
        <v>0</v>
      </c>
      <c r="I20" t="s">
        <v>19</v>
      </c>
    </row>
    <row r="21" spans="1:9" x14ac:dyDescent="0.2">
      <c r="A21" t="s">
        <v>375</v>
      </c>
      <c r="B21" s="3" t="s">
        <v>894</v>
      </c>
      <c r="C21">
        <v>2</v>
      </c>
      <c r="D21" t="s">
        <v>886</v>
      </c>
      <c r="E21" t="b">
        <v>1</v>
      </c>
      <c r="F21">
        <v>0</v>
      </c>
      <c r="G21">
        <v>0</v>
      </c>
      <c r="H21">
        <v>0</v>
      </c>
      <c r="I21" t="s">
        <v>19</v>
      </c>
    </row>
    <row r="22" spans="1:9" x14ac:dyDescent="0.2">
      <c r="A22" s="3" t="s">
        <v>376</v>
      </c>
      <c r="B22" s="3" t="s">
        <v>895</v>
      </c>
      <c r="C22">
        <v>2</v>
      </c>
      <c r="D22" t="s">
        <v>886</v>
      </c>
      <c r="E22" t="b">
        <v>1</v>
      </c>
      <c r="F22">
        <v>0</v>
      </c>
      <c r="G22">
        <v>0</v>
      </c>
      <c r="H22">
        <v>0</v>
      </c>
      <c r="I22" t="s">
        <v>19</v>
      </c>
    </row>
    <row r="23" spans="1:9" x14ac:dyDescent="0.2">
      <c r="A23" s="3" t="s">
        <v>377</v>
      </c>
      <c r="B23" s="3" t="s">
        <v>896</v>
      </c>
      <c r="C23">
        <v>2</v>
      </c>
      <c r="D23" t="s">
        <v>886</v>
      </c>
      <c r="E23" t="b">
        <v>1</v>
      </c>
      <c r="F23">
        <v>0</v>
      </c>
      <c r="G23">
        <v>0</v>
      </c>
      <c r="H23">
        <v>0</v>
      </c>
      <c r="I23" t="s">
        <v>19</v>
      </c>
    </row>
    <row r="24" spans="1:9" x14ac:dyDescent="0.2">
      <c r="A24" s="3" t="s">
        <v>378</v>
      </c>
      <c r="B24" s="3" t="s">
        <v>897</v>
      </c>
      <c r="C24">
        <v>2</v>
      </c>
      <c r="D24" t="s">
        <v>886</v>
      </c>
      <c r="E24" t="b">
        <v>1</v>
      </c>
      <c r="F24">
        <v>0</v>
      </c>
      <c r="G24">
        <v>0</v>
      </c>
      <c r="H24">
        <v>0</v>
      </c>
      <c r="I24" t="s">
        <v>20</v>
      </c>
    </row>
    <row r="25" spans="1:9" x14ac:dyDescent="0.2">
      <c r="A25" s="3" t="s">
        <v>379</v>
      </c>
      <c r="B25" s="3" t="s">
        <v>898</v>
      </c>
      <c r="C25">
        <v>2</v>
      </c>
      <c r="D25" t="s">
        <v>886</v>
      </c>
      <c r="E25" t="b">
        <v>1</v>
      </c>
      <c r="F25">
        <v>0</v>
      </c>
      <c r="G25">
        <v>0</v>
      </c>
      <c r="H25">
        <v>0</v>
      </c>
      <c r="I25" t="s">
        <v>20</v>
      </c>
    </row>
    <row r="26" spans="1:9" x14ac:dyDescent="0.2">
      <c r="A26" s="3" t="s">
        <v>380</v>
      </c>
      <c r="B26" s="3" t="s">
        <v>899</v>
      </c>
      <c r="C26">
        <v>2</v>
      </c>
      <c r="D26" t="s">
        <v>886</v>
      </c>
      <c r="E26" t="b">
        <v>1</v>
      </c>
      <c r="F26">
        <v>0</v>
      </c>
      <c r="G26">
        <v>0</v>
      </c>
      <c r="H26">
        <v>0</v>
      </c>
      <c r="I26" t="s">
        <v>20</v>
      </c>
    </row>
    <row r="27" spans="1:9" x14ac:dyDescent="0.2">
      <c r="A27" t="s">
        <v>381</v>
      </c>
      <c r="B27" s="3" t="s">
        <v>900</v>
      </c>
      <c r="C27">
        <v>2</v>
      </c>
      <c r="D27" t="s">
        <v>886</v>
      </c>
      <c r="E27" t="b">
        <v>1</v>
      </c>
      <c r="F27">
        <v>0</v>
      </c>
      <c r="G27">
        <v>0</v>
      </c>
      <c r="H27">
        <v>0</v>
      </c>
      <c r="I27" t="s">
        <v>20</v>
      </c>
    </row>
    <row r="28" spans="1:9" x14ac:dyDescent="0.2">
      <c r="A28" s="3" t="s">
        <v>382</v>
      </c>
      <c r="B28" s="3" t="s">
        <v>901</v>
      </c>
      <c r="C28">
        <v>2</v>
      </c>
      <c r="D28" t="s">
        <v>886</v>
      </c>
      <c r="E28" t="b">
        <v>1</v>
      </c>
      <c r="F28">
        <v>0</v>
      </c>
      <c r="G28">
        <v>0</v>
      </c>
      <c r="H28">
        <v>0</v>
      </c>
      <c r="I28" t="s">
        <v>20</v>
      </c>
    </row>
    <row r="29" spans="1:9" x14ac:dyDescent="0.2">
      <c r="A29" s="3" t="s">
        <v>383</v>
      </c>
      <c r="B29" s="3" t="s">
        <v>902</v>
      </c>
      <c r="C29">
        <v>2</v>
      </c>
      <c r="D29" t="s">
        <v>886</v>
      </c>
      <c r="E29" t="b">
        <v>1</v>
      </c>
      <c r="F29">
        <v>0</v>
      </c>
      <c r="G29">
        <v>0</v>
      </c>
      <c r="H29">
        <v>0</v>
      </c>
      <c r="I29" t="s">
        <v>20</v>
      </c>
    </row>
    <row r="30" spans="1:9" x14ac:dyDescent="0.2">
      <c r="A30" s="3" t="s">
        <v>385</v>
      </c>
      <c r="B30" s="3" t="s">
        <v>903</v>
      </c>
      <c r="C30">
        <v>2</v>
      </c>
      <c r="D30" t="s">
        <v>886</v>
      </c>
      <c r="E30" t="b">
        <v>1</v>
      </c>
      <c r="F30">
        <v>0</v>
      </c>
      <c r="G30">
        <v>0</v>
      </c>
      <c r="H30">
        <v>0</v>
      </c>
      <c r="I30" t="s">
        <v>20</v>
      </c>
    </row>
    <row r="31" spans="1:9" x14ac:dyDescent="0.2">
      <c r="A31" s="3" t="s">
        <v>386</v>
      </c>
      <c r="B31" s="3" t="s">
        <v>904</v>
      </c>
      <c r="C31">
        <v>2</v>
      </c>
      <c r="D31" t="s">
        <v>886</v>
      </c>
      <c r="E31" t="b">
        <v>1</v>
      </c>
      <c r="F31">
        <v>0</v>
      </c>
      <c r="G31">
        <v>0</v>
      </c>
      <c r="H31">
        <v>0</v>
      </c>
      <c r="I31" t="s">
        <v>20</v>
      </c>
    </row>
    <row r="32" spans="1:9" x14ac:dyDescent="0.2">
      <c r="A32" s="3" t="s">
        <v>387</v>
      </c>
      <c r="B32" s="3" t="s">
        <v>905</v>
      </c>
      <c r="C32">
        <v>2</v>
      </c>
      <c r="D32" t="s">
        <v>886</v>
      </c>
      <c r="E32" t="b">
        <v>1</v>
      </c>
      <c r="F32">
        <v>0</v>
      </c>
      <c r="G32">
        <v>0</v>
      </c>
      <c r="H32">
        <v>0</v>
      </c>
      <c r="I32" t="s">
        <v>20</v>
      </c>
    </row>
    <row r="33" spans="1:9" x14ac:dyDescent="0.2">
      <c r="A33" t="s">
        <v>388</v>
      </c>
      <c r="B33" s="3" t="s">
        <v>906</v>
      </c>
      <c r="C33">
        <v>2</v>
      </c>
      <c r="D33" t="s">
        <v>886</v>
      </c>
      <c r="E33" t="b">
        <v>1</v>
      </c>
      <c r="F33">
        <v>0</v>
      </c>
      <c r="G33">
        <v>0</v>
      </c>
      <c r="H33">
        <v>0</v>
      </c>
      <c r="I33" t="s">
        <v>21</v>
      </c>
    </row>
    <row r="34" spans="1:9" x14ac:dyDescent="0.2">
      <c r="A34" s="3" t="s">
        <v>390</v>
      </c>
      <c r="B34" s="3" t="s">
        <v>907</v>
      </c>
      <c r="C34">
        <v>2</v>
      </c>
      <c r="D34" t="s">
        <v>886</v>
      </c>
      <c r="E34" t="b">
        <v>1</v>
      </c>
      <c r="F34">
        <v>0</v>
      </c>
      <c r="G34">
        <v>0</v>
      </c>
      <c r="H34">
        <v>0</v>
      </c>
      <c r="I34" t="s">
        <v>22</v>
      </c>
    </row>
    <row r="35" spans="1:9" x14ac:dyDescent="0.2">
      <c r="A35" s="3" t="s">
        <v>389</v>
      </c>
      <c r="B35" s="3" t="s">
        <v>908</v>
      </c>
      <c r="C35">
        <v>2</v>
      </c>
      <c r="D35" t="s">
        <v>886</v>
      </c>
      <c r="E35" t="b">
        <v>1</v>
      </c>
      <c r="F35">
        <v>0</v>
      </c>
      <c r="G35">
        <v>0</v>
      </c>
      <c r="H35">
        <v>0</v>
      </c>
      <c r="I35" t="s">
        <v>22</v>
      </c>
    </row>
    <row r="36" spans="1:9" x14ac:dyDescent="0.2">
      <c r="A36" s="3" t="s">
        <v>391</v>
      </c>
      <c r="B36" s="3" t="s">
        <v>909</v>
      </c>
      <c r="C36">
        <v>2</v>
      </c>
      <c r="D36" t="s">
        <v>886</v>
      </c>
      <c r="E36" t="b">
        <v>1</v>
      </c>
      <c r="F36">
        <v>0</v>
      </c>
      <c r="G36">
        <v>0</v>
      </c>
      <c r="H36">
        <v>0</v>
      </c>
      <c r="I36" t="s">
        <v>22</v>
      </c>
    </row>
    <row r="37" spans="1:9" x14ac:dyDescent="0.2">
      <c r="A37" t="s">
        <v>392</v>
      </c>
      <c r="B37" s="3" t="s">
        <v>910</v>
      </c>
      <c r="C37">
        <v>2</v>
      </c>
      <c r="D37" t="s">
        <v>886</v>
      </c>
      <c r="E37" t="b">
        <v>1</v>
      </c>
      <c r="F37">
        <v>0</v>
      </c>
      <c r="G37">
        <v>0</v>
      </c>
      <c r="H37">
        <v>0</v>
      </c>
      <c r="I37" t="s">
        <v>22</v>
      </c>
    </row>
    <row r="38" spans="1:9" x14ac:dyDescent="0.2">
      <c r="A38" t="s">
        <v>393</v>
      </c>
      <c r="B38" s="3" t="s">
        <v>911</v>
      </c>
      <c r="C38">
        <v>2</v>
      </c>
      <c r="D38" t="s">
        <v>886</v>
      </c>
      <c r="E38" t="b">
        <v>1</v>
      </c>
      <c r="F38">
        <v>0</v>
      </c>
      <c r="G38">
        <v>0</v>
      </c>
      <c r="H38">
        <v>0</v>
      </c>
      <c r="I38" t="s">
        <v>23</v>
      </c>
    </row>
    <row r="39" spans="1:9" x14ac:dyDescent="0.2">
      <c r="A39" t="s">
        <v>394</v>
      </c>
      <c r="B39" s="3" t="s">
        <v>912</v>
      </c>
      <c r="C39">
        <v>2</v>
      </c>
      <c r="D39" t="s">
        <v>886</v>
      </c>
      <c r="E39" t="b">
        <v>1</v>
      </c>
      <c r="F39">
        <v>0</v>
      </c>
      <c r="G39">
        <v>0</v>
      </c>
      <c r="H39">
        <v>0</v>
      </c>
      <c r="I39" t="s">
        <v>23</v>
      </c>
    </row>
    <row r="40" spans="1:9" x14ac:dyDescent="0.2">
      <c r="A40" s="3" t="s">
        <v>395</v>
      </c>
      <c r="B40" s="3" t="s">
        <v>913</v>
      </c>
      <c r="C40">
        <v>2</v>
      </c>
      <c r="D40" t="s">
        <v>886</v>
      </c>
      <c r="E40" t="b">
        <v>1</v>
      </c>
      <c r="F40">
        <v>0</v>
      </c>
      <c r="G40">
        <v>0</v>
      </c>
      <c r="H40">
        <v>0</v>
      </c>
      <c r="I40" t="s">
        <v>23</v>
      </c>
    </row>
    <row r="41" spans="1:9" x14ac:dyDescent="0.2">
      <c r="A41" s="3" t="s">
        <v>396</v>
      </c>
      <c r="B41" s="3" t="s">
        <v>914</v>
      </c>
      <c r="C41">
        <v>2</v>
      </c>
      <c r="D41" t="s">
        <v>886</v>
      </c>
      <c r="E41" t="b">
        <v>1</v>
      </c>
      <c r="F41">
        <v>0</v>
      </c>
      <c r="G41">
        <v>0</v>
      </c>
      <c r="H41">
        <v>0</v>
      </c>
      <c r="I41" t="s">
        <v>23</v>
      </c>
    </row>
    <row r="42" spans="1:9" x14ac:dyDescent="0.2">
      <c r="A42" s="3" t="s">
        <v>397</v>
      </c>
      <c r="B42" s="3" t="s">
        <v>915</v>
      </c>
      <c r="C42">
        <v>2</v>
      </c>
      <c r="D42" t="s">
        <v>886</v>
      </c>
      <c r="E42" t="b">
        <v>1</v>
      </c>
      <c r="F42">
        <v>0</v>
      </c>
      <c r="G42">
        <v>0</v>
      </c>
      <c r="H42">
        <v>0</v>
      </c>
      <c r="I42" t="s">
        <v>23</v>
      </c>
    </row>
    <row r="43" spans="1:9" x14ac:dyDescent="0.2">
      <c r="A43" s="3" t="s">
        <v>398</v>
      </c>
      <c r="B43" s="3" t="s">
        <v>916</v>
      </c>
      <c r="C43">
        <v>2</v>
      </c>
      <c r="D43" t="s">
        <v>886</v>
      </c>
      <c r="E43" t="b">
        <v>1</v>
      </c>
      <c r="F43">
        <v>0</v>
      </c>
      <c r="G43">
        <v>0</v>
      </c>
      <c r="H43">
        <v>0</v>
      </c>
      <c r="I43" t="s">
        <v>23</v>
      </c>
    </row>
    <row r="44" spans="1:9" x14ac:dyDescent="0.2">
      <c r="A44" s="3" t="s">
        <v>399</v>
      </c>
      <c r="B44" s="3" t="s">
        <v>917</v>
      </c>
      <c r="C44">
        <v>2</v>
      </c>
      <c r="D44" t="s">
        <v>886</v>
      </c>
      <c r="E44" t="b">
        <v>1</v>
      </c>
      <c r="F44">
        <v>0</v>
      </c>
      <c r="G44">
        <v>0</v>
      </c>
      <c r="H44">
        <v>0</v>
      </c>
      <c r="I44" t="s">
        <v>23</v>
      </c>
    </row>
    <row r="45" spans="1:9" x14ac:dyDescent="0.2">
      <c r="A45" s="3" t="s">
        <v>400</v>
      </c>
      <c r="B45" s="3" t="s">
        <v>918</v>
      </c>
      <c r="C45">
        <v>2</v>
      </c>
      <c r="D45" t="s">
        <v>886</v>
      </c>
      <c r="E45" t="b">
        <v>1</v>
      </c>
      <c r="F45">
        <v>0</v>
      </c>
      <c r="G45">
        <v>0</v>
      </c>
      <c r="H45">
        <v>0</v>
      </c>
      <c r="I45" t="s">
        <v>23</v>
      </c>
    </row>
    <row r="46" spans="1:9" x14ac:dyDescent="0.2">
      <c r="A46" s="3" t="s">
        <v>401</v>
      </c>
      <c r="B46" s="3" t="s">
        <v>919</v>
      </c>
      <c r="C46">
        <v>2</v>
      </c>
      <c r="D46" t="s">
        <v>886</v>
      </c>
      <c r="E46" t="b">
        <v>1</v>
      </c>
      <c r="F46">
        <v>0</v>
      </c>
      <c r="G46">
        <v>0</v>
      </c>
      <c r="H46">
        <v>0</v>
      </c>
      <c r="I46" t="s">
        <v>23</v>
      </c>
    </row>
    <row r="47" spans="1:9" x14ac:dyDescent="0.2">
      <c r="A47" s="3" t="s">
        <v>402</v>
      </c>
      <c r="B47" s="3" t="s">
        <v>920</v>
      </c>
      <c r="C47">
        <v>2</v>
      </c>
      <c r="D47" t="s">
        <v>886</v>
      </c>
      <c r="E47" t="b">
        <v>1</v>
      </c>
      <c r="F47">
        <v>0</v>
      </c>
      <c r="G47">
        <v>0</v>
      </c>
      <c r="H47">
        <v>0</v>
      </c>
      <c r="I47" t="s">
        <v>23</v>
      </c>
    </row>
    <row r="48" spans="1:9" x14ac:dyDescent="0.2">
      <c r="A48" s="3" t="s">
        <v>403</v>
      </c>
      <c r="B48" s="3" t="s">
        <v>921</v>
      </c>
      <c r="C48">
        <v>2</v>
      </c>
      <c r="D48" t="s">
        <v>886</v>
      </c>
      <c r="E48" t="b">
        <v>1</v>
      </c>
      <c r="F48">
        <v>0</v>
      </c>
      <c r="G48">
        <v>0</v>
      </c>
      <c r="H48">
        <v>0</v>
      </c>
      <c r="I48" t="s">
        <v>24</v>
      </c>
    </row>
    <row r="49" spans="1:9" x14ac:dyDescent="0.2">
      <c r="A49" s="3" t="s">
        <v>404</v>
      </c>
      <c r="B49" s="3" t="s">
        <v>922</v>
      </c>
      <c r="C49">
        <v>2</v>
      </c>
      <c r="D49" t="s">
        <v>886</v>
      </c>
      <c r="E49" t="b">
        <v>1</v>
      </c>
      <c r="F49">
        <v>0</v>
      </c>
      <c r="G49">
        <v>0</v>
      </c>
      <c r="H49">
        <v>0</v>
      </c>
      <c r="I49" t="s">
        <v>24</v>
      </c>
    </row>
    <row r="50" spans="1:9" x14ac:dyDescent="0.2">
      <c r="A50" s="3" t="s">
        <v>405</v>
      </c>
      <c r="B50" s="3" t="s">
        <v>923</v>
      </c>
      <c r="C50">
        <v>2</v>
      </c>
      <c r="D50" t="s">
        <v>886</v>
      </c>
      <c r="E50" t="b">
        <v>1</v>
      </c>
      <c r="F50">
        <v>0</v>
      </c>
      <c r="G50">
        <v>0</v>
      </c>
      <c r="H50">
        <v>0</v>
      </c>
      <c r="I50" t="s">
        <v>25</v>
      </c>
    </row>
    <row r="51" spans="1:9" x14ac:dyDescent="0.2">
      <c r="A51" t="s">
        <v>406</v>
      </c>
      <c r="B51" s="3" t="s">
        <v>924</v>
      </c>
      <c r="C51">
        <v>2</v>
      </c>
      <c r="D51" t="s">
        <v>886</v>
      </c>
      <c r="E51" t="b">
        <v>1</v>
      </c>
      <c r="F51">
        <v>0</v>
      </c>
      <c r="G51">
        <v>0</v>
      </c>
      <c r="H51">
        <v>0</v>
      </c>
      <c r="I51" t="s">
        <v>25</v>
      </c>
    </row>
    <row r="52" spans="1:9" x14ac:dyDescent="0.2">
      <c r="A52" t="s">
        <v>407</v>
      </c>
      <c r="B52" s="3" t="s">
        <v>925</v>
      </c>
      <c r="C52">
        <v>2</v>
      </c>
      <c r="D52" t="s">
        <v>886</v>
      </c>
      <c r="E52" t="b">
        <v>1</v>
      </c>
      <c r="F52">
        <v>0</v>
      </c>
      <c r="G52">
        <v>0</v>
      </c>
      <c r="H52">
        <v>0</v>
      </c>
      <c r="I52" t="s">
        <v>25</v>
      </c>
    </row>
    <row r="53" spans="1:9" x14ac:dyDescent="0.2">
      <c r="A53" t="s">
        <v>408</v>
      </c>
      <c r="B53" s="3" t="s">
        <v>926</v>
      </c>
      <c r="C53">
        <v>2</v>
      </c>
      <c r="D53" t="s">
        <v>886</v>
      </c>
      <c r="E53" t="b">
        <v>1</v>
      </c>
      <c r="F53">
        <v>0</v>
      </c>
      <c r="G53">
        <v>0</v>
      </c>
      <c r="H53">
        <v>0</v>
      </c>
      <c r="I53" t="s">
        <v>26</v>
      </c>
    </row>
    <row r="54" spans="1:9" x14ac:dyDescent="0.2">
      <c r="A54" s="3" t="s">
        <v>409</v>
      </c>
      <c r="B54" s="3" t="s">
        <v>927</v>
      </c>
      <c r="C54">
        <v>2</v>
      </c>
      <c r="D54" t="s">
        <v>886</v>
      </c>
      <c r="E54" t="b">
        <v>1</v>
      </c>
      <c r="F54">
        <v>0</v>
      </c>
      <c r="G54">
        <v>0</v>
      </c>
      <c r="H54">
        <v>0</v>
      </c>
      <c r="I54" t="s">
        <v>26</v>
      </c>
    </row>
    <row r="55" spans="1:9" x14ac:dyDescent="0.2">
      <c r="A55" s="3" t="s">
        <v>410</v>
      </c>
      <c r="B55" s="3" t="s">
        <v>928</v>
      </c>
      <c r="C55">
        <v>2</v>
      </c>
      <c r="D55" t="s">
        <v>886</v>
      </c>
      <c r="E55" t="b">
        <v>1</v>
      </c>
      <c r="F55">
        <v>0</v>
      </c>
      <c r="G55">
        <v>0</v>
      </c>
      <c r="H55">
        <v>0</v>
      </c>
      <c r="I55" t="s">
        <v>26</v>
      </c>
    </row>
    <row r="56" spans="1:9" x14ac:dyDescent="0.2">
      <c r="A56" t="s">
        <v>411</v>
      </c>
      <c r="B56" s="3" t="s">
        <v>929</v>
      </c>
      <c r="C56">
        <v>2</v>
      </c>
      <c r="D56" t="s">
        <v>886</v>
      </c>
      <c r="E56" t="b">
        <v>1</v>
      </c>
      <c r="F56">
        <v>0</v>
      </c>
      <c r="G56">
        <v>0</v>
      </c>
      <c r="H56">
        <v>0</v>
      </c>
      <c r="I56" t="s">
        <v>26</v>
      </c>
    </row>
    <row r="57" spans="1:9" x14ac:dyDescent="0.2">
      <c r="A57" s="3" t="s">
        <v>412</v>
      </c>
      <c r="B57" s="3" t="s">
        <v>930</v>
      </c>
      <c r="C57">
        <v>2</v>
      </c>
      <c r="D57" t="s">
        <v>886</v>
      </c>
      <c r="E57" t="b">
        <v>1</v>
      </c>
      <c r="F57">
        <v>0</v>
      </c>
      <c r="G57">
        <v>0</v>
      </c>
      <c r="H57">
        <v>0</v>
      </c>
      <c r="I57" t="s">
        <v>27</v>
      </c>
    </row>
    <row r="58" spans="1:9" x14ac:dyDescent="0.2">
      <c r="A58" s="3" t="s">
        <v>413</v>
      </c>
      <c r="B58" s="3" t="s">
        <v>907</v>
      </c>
      <c r="C58">
        <v>2</v>
      </c>
      <c r="D58" t="s">
        <v>886</v>
      </c>
      <c r="E58" t="b">
        <v>1</v>
      </c>
      <c r="F58">
        <v>0</v>
      </c>
      <c r="G58">
        <v>0</v>
      </c>
      <c r="H58">
        <v>0</v>
      </c>
      <c r="I58" t="s">
        <v>27</v>
      </c>
    </row>
    <row r="59" spans="1:9" x14ac:dyDescent="0.2">
      <c r="A59" t="s">
        <v>414</v>
      </c>
      <c r="B59" s="3" t="s">
        <v>931</v>
      </c>
      <c r="C59">
        <v>2</v>
      </c>
      <c r="D59" t="s">
        <v>886</v>
      </c>
      <c r="E59" t="b">
        <v>1</v>
      </c>
      <c r="F59">
        <v>0</v>
      </c>
      <c r="G59">
        <v>0</v>
      </c>
      <c r="H59">
        <v>0</v>
      </c>
      <c r="I59" t="s">
        <v>27</v>
      </c>
    </row>
    <row r="60" spans="1:9" x14ac:dyDescent="0.2">
      <c r="A60" s="3" t="s">
        <v>415</v>
      </c>
      <c r="B60" s="3" t="s">
        <v>932</v>
      </c>
      <c r="C60">
        <v>2</v>
      </c>
      <c r="D60" t="s">
        <v>886</v>
      </c>
      <c r="E60" t="b">
        <v>1</v>
      </c>
      <c r="F60">
        <v>0</v>
      </c>
      <c r="G60">
        <v>0</v>
      </c>
      <c r="H60">
        <v>0</v>
      </c>
      <c r="I60" t="s">
        <v>27</v>
      </c>
    </row>
    <row r="61" spans="1:9" x14ac:dyDescent="0.2">
      <c r="A61" t="s">
        <v>417</v>
      </c>
      <c r="B61" s="3" t="s">
        <v>933</v>
      </c>
      <c r="C61">
        <v>2</v>
      </c>
      <c r="D61" t="s">
        <v>886</v>
      </c>
      <c r="E61" t="b">
        <v>1</v>
      </c>
      <c r="F61">
        <v>0</v>
      </c>
      <c r="G61">
        <v>0</v>
      </c>
      <c r="H61">
        <v>0</v>
      </c>
      <c r="I61" t="s">
        <v>28</v>
      </c>
    </row>
    <row r="62" spans="1:9" x14ac:dyDescent="0.2">
      <c r="A62" s="3" t="s">
        <v>418</v>
      </c>
      <c r="B62" s="3" t="s">
        <v>934</v>
      </c>
      <c r="C62">
        <v>2</v>
      </c>
      <c r="D62" t="s">
        <v>886</v>
      </c>
      <c r="E62" t="b">
        <v>1</v>
      </c>
      <c r="F62">
        <v>0</v>
      </c>
      <c r="G62">
        <v>0</v>
      </c>
      <c r="H62">
        <v>0</v>
      </c>
      <c r="I62" t="s">
        <v>29</v>
      </c>
    </row>
    <row r="63" spans="1:9" x14ac:dyDescent="0.2">
      <c r="A63" s="3" t="s">
        <v>419</v>
      </c>
      <c r="B63" s="3" t="s">
        <v>935</v>
      </c>
      <c r="C63">
        <v>2</v>
      </c>
      <c r="D63" t="s">
        <v>886</v>
      </c>
      <c r="E63" t="b">
        <v>1</v>
      </c>
      <c r="F63">
        <v>0</v>
      </c>
      <c r="G63">
        <v>0</v>
      </c>
      <c r="H63">
        <v>0</v>
      </c>
      <c r="I63" t="s">
        <v>29</v>
      </c>
    </row>
    <row r="64" spans="1:9" x14ac:dyDescent="0.2">
      <c r="A64" s="3" t="s">
        <v>420</v>
      </c>
      <c r="B64" s="3" t="s">
        <v>936</v>
      </c>
      <c r="C64">
        <v>2</v>
      </c>
      <c r="D64" t="s">
        <v>886</v>
      </c>
      <c r="E64" t="b">
        <v>1</v>
      </c>
      <c r="F64">
        <v>0</v>
      </c>
      <c r="G64">
        <v>0</v>
      </c>
      <c r="H64">
        <v>0</v>
      </c>
      <c r="I64" t="s">
        <v>29</v>
      </c>
    </row>
    <row r="65" spans="1:9" x14ac:dyDescent="0.2">
      <c r="A65" s="3" t="s">
        <v>421</v>
      </c>
      <c r="B65" s="3" t="s">
        <v>937</v>
      </c>
      <c r="C65">
        <v>2</v>
      </c>
      <c r="D65" t="s">
        <v>886</v>
      </c>
      <c r="E65" t="b">
        <v>1</v>
      </c>
      <c r="F65">
        <v>0</v>
      </c>
      <c r="G65">
        <v>0</v>
      </c>
      <c r="H65">
        <v>0</v>
      </c>
      <c r="I65" t="s">
        <v>29</v>
      </c>
    </row>
    <row r="66" spans="1:9" x14ac:dyDescent="0.2">
      <c r="A66" s="3" t="s">
        <v>422</v>
      </c>
      <c r="B66" s="3" t="s">
        <v>938</v>
      </c>
      <c r="C66">
        <v>2</v>
      </c>
      <c r="D66" t="s">
        <v>886</v>
      </c>
      <c r="E66" t="b">
        <v>1</v>
      </c>
      <c r="F66">
        <v>0</v>
      </c>
      <c r="G66">
        <v>0</v>
      </c>
      <c r="H66">
        <v>0</v>
      </c>
      <c r="I66" t="s">
        <v>29</v>
      </c>
    </row>
    <row r="67" spans="1:9" x14ac:dyDescent="0.2">
      <c r="A67" t="s">
        <v>423</v>
      </c>
      <c r="B67" s="3" t="s">
        <v>939</v>
      </c>
      <c r="C67">
        <v>2</v>
      </c>
      <c r="D67" t="s">
        <v>886</v>
      </c>
      <c r="E67" t="b">
        <v>1</v>
      </c>
      <c r="F67">
        <v>0</v>
      </c>
      <c r="G67">
        <v>0</v>
      </c>
      <c r="H67">
        <v>0</v>
      </c>
      <c r="I67" t="s">
        <v>29</v>
      </c>
    </row>
    <row r="68" spans="1:9" x14ac:dyDescent="0.2">
      <c r="A68" s="3" t="s">
        <v>424</v>
      </c>
      <c r="B68" s="3" t="s">
        <v>940</v>
      </c>
      <c r="C68">
        <v>2</v>
      </c>
      <c r="D68" t="s">
        <v>886</v>
      </c>
      <c r="E68" t="b">
        <v>1</v>
      </c>
      <c r="F68">
        <v>0</v>
      </c>
      <c r="G68">
        <v>0</v>
      </c>
      <c r="H68">
        <v>0</v>
      </c>
      <c r="I68" t="s">
        <v>29</v>
      </c>
    </row>
    <row r="69" spans="1:9" x14ac:dyDescent="0.2">
      <c r="A69" s="3" t="s">
        <v>425</v>
      </c>
      <c r="B69" s="3" t="s">
        <v>941</v>
      </c>
      <c r="C69">
        <v>2</v>
      </c>
      <c r="D69" t="s">
        <v>886</v>
      </c>
      <c r="E69" t="b">
        <v>1</v>
      </c>
      <c r="F69">
        <v>0</v>
      </c>
      <c r="G69">
        <v>0</v>
      </c>
      <c r="H69">
        <v>0</v>
      </c>
      <c r="I69" t="s">
        <v>29</v>
      </c>
    </row>
    <row r="70" spans="1:9" x14ac:dyDescent="0.2">
      <c r="A70" t="s">
        <v>426</v>
      </c>
      <c r="B70" s="3" t="s">
        <v>942</v>
      </c>
      <c r="C70">
        <v>2</v>
      </c>
      <c r="D70" t="s">
        <v>886</v>
      </c>
      <c r="E70" t="b">
        <v>1</v>
      </c>
      <c r="F70">
        <v>0</v>
      </c>
      <c r="G70">
        <v>0</v>
      </c>
      <c r="H70">
        <v>0</v>
      </c>
      <c r="I70" t="s">
        <v>30</v>
      </c>
    </row>
    <row r="71" spans="1:9" x14ac:dyDescent="0.2">
      <c r="A71" s="3" t="s">
        <v>427</v>
      </c>
      <c r="B71" s="3" t="s">
        <v>943</v>
      </c>
      <c r="C71">
        <v>2</v>
      </c>
      <c r="D71" t="s">
        <v>886</v>
      </c>
      <c r="E71" t="b">
        <v>1</v>
      </c>
      <c r="F71">
        <v>0</v>
      </c>
      <c r="G71">
        <v>0</v>
      </c>
      <c r="H71">
        <v>0</v>
      </c>
      <c r="I71" t="s">
        <v>31</v>
      </c>
    </row>
    <row r="72" spans="1:9" x14ac:dyDescent="0.2">
      <c r="A72" s="3" t="s">
        <v>428</v>
      </c>
      <c r="B72" s="3" t="s">
        <v>944</v>
      </c>
      <c r="C72">
        <v>2</v>
      </c>
      <c r="D72" t="s">
        <v>886</v>
      </c>
      <c r="E72" t="b">
        <v>1</v>
      </c>
      <c r="F72">
        <v>0</v>
      </c>
      <c r="G72">
        <v>0</v>
      </c>
      <c r="H72">
        <v>0</v>
      </c>
      <c r="I72" t="s">
        <v>31</v>
      </c>
    </row>
    <row r="73" spans="1:9" x14ac:dyDescent="0.2">
      <c r="A73" t="s">
        <v>429</v>
      </c>
      <c r="B73" s="3" t="s">
        <v>945</v>
      </c>
      <c r="C73">
        <v>2</v>
      </c>
      <c r="D73" t="s">
        <v>886</v>
      </c>
      <c r="E73" t="b">
        <v>1</v>
      </c>
      <c r="F73">
        <v>0</v>
      </c>
      <c r="G73">
        <v>0</v>
      </c>
      <c r="H73">
        <v>0</v>
      </c>
      <c r="I73" t="s">
        <v>31</v>
      </c>
    </row>
    <row r="74" spans="1:9" x14ac:dyDescent="0.2">
      <c r="A74" s="3" t="s">
        <v>430</v>
      </c>
      <c r="B74" s="3" t="s">
        <v>946</v>
      </c>
      <c r="C74">
        <v>2</v>
      </c>
      <c r="D74" t="s">
        <v>886</v>
      </c>
      <c r="E74" t="b">
        <v>1</v>
      </c>
      <c r="F74">
        <v>0</v>
      </c>
      <c r="G74">
        <v>0</v>
      </c>
      <c r="H74">
        <v>0</v>
      </c>
      <c r="I74" t="s">
        <v>31</v>
      </c>
    </row>
    <row r="75" spans="1:9" x14ac:dyDescent="0.2">
      <c r="A75" s="3" t="s">
        <v>431</v>
      </c>
      <c r="B75" s="3" t="s">
        <v>947</v>
      </c>
      <c r="C75">
        <v>2</v>
      </c>
      <c r="D75" t="s">
        <v>886</v>
      </c>
      <c r="E75" t="b">
        <v>1</v>
      </c>
      <c r="F75">
        <v>0</v>
      </c>
      <c r="G75">
        <v>0</v>
      </c>
      <c r="H75">
        <v>0</v>
      </c>
      <c r="I75" t="s">
        <v>31</v>
      </c>
    </row>
    <row r="76" spans="1:9" x14ac:dyDescent="0.2">
      <c r="A76" s="3" t="s">
        <v>432</v>
      </c>
      <c r="B76" s="3" t="s">
        <v>948</v>
      </c>
      <c r="C76">
        <v>2</v>
      </c>
      <c r="D76" t="s">
        <v>886</v>
      </c>
      <c r="E76" t="b">
        <v>1</v>
      </c>
      <c r="F76">
        <v>0</v>
      </c>
      <c r="G76">
        <v>0</v>
      </c>
      <c r="H76">
        <v>0</v>
      </c>
      <c r="I76" t="s">
        <v>31</v>
      </c>
    </row>
    <row r="77" spans="1:9" x14ac:dyDescent="0.2">
      <c r="A77" t="s">
        <v>433</v>
      </c>
      <c r="B77" s="3" t="s">
        <v>949</v>
      </c>
      <c r="C77">
        <v>2</v>
      </c>
      <c r="D77" t="s">
        <v>886</v>
      </c>
      <c r="E77" t="b">
        <v>1</v>
      </c>
      <c r="F77">
        <v>0</v>
      </c>
      <c r="G77">
        <v>0</v>
      </c>
      <c r="H77">
        <v>0</v>
      </c>
      <c r="I77" t="s">
        <v>32</v>
      </c>
    </row>
    <row r="78" spans="1:9" x14ac:dyDescent="0.2">
      <c r="A78" t="s">
        <v>434</v>
      </c>
      <c r="B78" s="3" t="s">
        <v>950</v>
      </c>
      <c r="C78">
        <v>2</v>
      </c>
      <c r="D78" t="s">
        <v>886</v>
      </c>
      <c r="E78" t="b">
        <v>1</v>
      </c>
      <c r="F78">
        <v>0</v>
      </c>
      <c r="G78">
        <v>0</v>
      </c>
      <c r="H78">
        <v>0</v>
      </c>
      <c r="I78" t="s">
        <v>33</v>
      </c>
    </row>
    <row r="79" spans="1:9" x14ac:dyDescent="0.2">
      <c r="A79" s="3" t="s">
        <v>435</v>
      </c>
      <c r="B79" s="3" t="s">
        <v>951</v>
      </c>
      <c r="C79">
        <v>2</v>
      </c>
      <c r="D79" t="s">
        <v>886</v>
      </c>
      <c r="E79" t="b">
        <v>1</v>
      </c>
      <c r="F79">
        <v>0</v>
      </c>
      <c r="G79">
        <v>0</v>
      </c>
      <c r="H79">
        <v>0</v>
      </c>
      <c r="I79" t="s">
        <v>33</v>
      </c>
    </row>
    <row r="80" spans="1:9" x14ac:dyDescent="0.2">
      <c r="A80" t="s">
        <v>436</v>
      </c>
      <c r="B80" s="3" t="s">
        <v>952</v>
      </c>
      <c r="C80">
        <v>2</v>
      </c>
      <c r="D80" t="s">
        <v>886</v>
      </c>
      <c r="E80" t="b">
        <v>1</v>
      </c>
      <c r="F80">
        <v>0</v>
      </c>
      <c r="G80">
        <v>0</v>
      </c>
      <c r="H80">
        <v>0</v>
      </c>
      <c r="I80" t="s">
        <v>33</v>
      </c>
    </row>
    <row r="81" spans="1:9" x14ac:dyDescent="0.2">
      <c r="A81" s="3" t="s">
        <v>437</v>
      </c>
      <c r="B81" s="3" t="s">
        <v>953</v>
      </c>
      <c r="C81">
        <v>2</v>
      </c>
      <c r="D81" t="s">
        <v>886</v>
      </c>
      <c r="E81" t="b">
        <v>1</v>
      </c>
      <c r="F81">
        <v>0</v>
      </c>
      <c r="G81">
        <v>0</v>
      </c>
      <c r="H81">
        <v>0</v>
      </c>
      <c r="I81" t="s">
        <v>34</v>
      </c>
    </row>
    <row r="82" spans="1:9" x14ac:dyDescent="0.2">
      <c r="A82" s="3" t="s">
        <v>438</v>
      </c>
      <c r="B82" s="3" t="s">
        <v>954</v>
      </c>
      <c r="C82">
        <v>2</v>
      </c>
      <c r="D82" t="s">
        <v>886</v>
      </c>
      <c r="E82" t="b">
        <v>1</v>
      </c>
      <c r="F82">
        <v>0</v>
      </c>
      <c r="G82">
        <v>0</v>
      </c>
      <c r="H82">
        <v>0</v>
      </c>
      <c r="I82" t="s">
        <v>35</v>
      </c>
    </row>
    <row r="83" spans="1:9" x14ac:dyDescent="0.2">
      <c r="A83" s="3" t="s">
        <v>439</v>
      </c>
      <c r="B83" s="3" t="s">
        <v>955</v>
      </c>
      <c r="C83">
        <v>2</v>
      </c>
      <c r="D83" t="s">
        <v>886</v>
      </c>
      <c r="E83" t="b">
        <v>1</v>
      </c>
      <c r="F83">
        <v>0</v>
      </c>
      <c r="G83">
        <v>0</v>
      </c>
      <c r="H83">
        <v>0</v>
      </c>
      <c r="I83" t="s">
        <v>35</v>
      </c>
    </row>
    <row r="84" spans="1:9" x14ac:dyDescent="0.2">
      <c r="A84" s="3" t="s">
        <v>440</v>
      </c>
      <c r="B84" s="3" t="s">
        <v>956</v>
      </c>
      <c r="C84">
        <v>2</v>
      </c>
      <c r="D84" t="s">
        <v>886</v>
      </c>
      <c r="E84" t="b">
        <v>1</v>
      </c>
      <c r="F84">
        <v>0</v>
      </c>
      <c r="G84">
        <v>0</v>
      </c>
      <c r="H84">
        <v>0</v>
      </c>
      <c r="I84" t="s">
        <v>35</v>
      </c>
    </row>
    <row r="85" spans="1:9" x14ac:dyDescent="0.2">
      <c r="A85" s="3" t="s">
        <v>441</v>
      </c>
      <c r="B85" s="3" t="s">
        <v>957</v>
      </c>
      <c r="C85">
        <v>2</v>
      </c>
      <c r="D85" t="s">
        <v>886</v>
      </c>
      <c r="E85" t="b">
        <v>1</v>
      </c>
      <c r="F85">
        <v>0</v>
      </c>
      <c r="G85">
        <v>0</v>
      </c>
      <c r="H85">
        <v>0</v>
      </c>
      <c r="I85" t="s">
        <v>35</v>
      </c>
    </row>
    <row r="86" spans="1:9" x14ac:dyDescent="0.2">
      <c r="A86" s="3" t="s">
        <v>442</v>
      </c>
      <c r="B86" s="3" t="s">
        <v>958</v>
      </c>
      <c r="C86">
        <v>2</v>
      </c>
      <c r="D86" t="s">
        <v>886</v>
      </c>
      <c r="E86" t="b">
        <v>1</v>
      </c>
      <c r="F86">
        <v>0</v>
      </c>
      <c r="G86">
        <v>0</v>
      </c>
      <c r="H86">
        <v>0</v>
      </c>
      <c r="I86" t="s">
        <v>35</v>
      </c>
    </row>
    <row r="87" spans="1:9" x14ac:dyDescent="0.2">
      <c r="A87" s="3" t="s">
        <v>443</v>
      </c>
      <c r="B87" s="3" t="s">
        <v>959</v>
      </c>
      <c r="C87">
        <v>2</v>
      </c>
      <c r="D87" t="s">
        <v>886</v>
      </c>
      <c r="E87" t="b">
        <v>1</v>
      </c>
      <c r="F87">
        <v>0</v>
      </c>
      <c r="G87">
        <v>0</v>
      </c>
      <c r="H87">
        <v>0</v>
      </c>
      <c r="I87" t="s">
        <v>35</v>
      </c>
    </row>
    <row r="88" spans="1:9" x14ac:dyDescent="0.2">
      <c r="A88" t="s">
        <v>444</v>
      </c>
      <c r="B88" s="3" t="s">
        <v>960</v>
      </c>
      <c r="C88">
        <v>2</v>
      </c>
      <c r="D88" t="s">
        <v>886</v>
      </c>
      <c r="E88" t="b">
        <v>1</v>
      </c>
      <c r="F88">
        <v>0</v>
      </c>
      <c r="G88">
        <v>0</v>
      </c>
      <c r="H88">
        <v>0</v>
      </c>
      <c r="I88" t="s">
        <v>35</v>
      </c>
    </row>
    <row r="89" spans="1:9" x14ac:dyDescent="0.2">
      <c r="A89" t="s">
        <v>445</v>
      </c>
      <c r="B89" s="3" t="s">
        <v>961</v>
      </c>
      <c r="C89">
        <v>2</v>
      </c>
      <c r="D89" t="s">
        <v>886</v>
      </c>
      <c r="E89" t="b">
        <v>1</v>
      </c>
      <c r="F89">
        <v>0</v>
      </c>
      <c r="G89">
        <v>0</v>
      </c>
      <c r="H89">
        <v>0</v>
      </c>
      <c r="I89" t="s">
        <v>35</v>
      </c>
    </row>
    <row r="90" spans="1:9" x14ac:dyDescent="0.2">
      <c r="A90" s="3" t="s">
        <v>446</v>
      </c>
      <c r="B90" s="3" t="s">
        <v>962</v>
      </c>
      <c r="C90">
        <v>2</v>
      </c>
      <c r="D90" t="s">
        <v>886</v>
      </c>
      <c r="E90" t="b">
        <v>1</v>
      </c>
      <c r="F90">
        <v>0</v>
      </c>
      <c r="G90">
        <v>0</v>
      </c>
      <c r="H90">
        <v>0</v>
      </c>
      <c r="I90" t="s">
        <v>36</v>
      </c>
    </row>
    <row r="91" spans="1:9" x14ac:dyDescent="0.2">
      <c r="A91" s="3" t="s">
        <v>447</v>
      </c>
      <c r="B91" s="3" t="s">
        <v>931</v>
      </c>
      <c r="C91">
        <v>2</v>
      </c>
      <c r="D91" t="s">
        <v>886</v>
      </c>
      <c r="E91" t="b">
        <v>1</v>
      </c>
      <c r="F91">
        <v>0</v>
      </c>
      <c r="G91">
        <v>0</v>
      </c>
      <c r="H91">
        <v>0</v>
      </c>
      <c r="I91" t="s">
        <v>36</v>
      </c>
    </row>
    <row r="92" spans="1:9" x14ac:dyDescent="0.2">
      <c r="A92" t="s">
        <v>448</v>
      </c>
      <c r="B92" s="3" t="s">
        <v>963</v>
      </c>
      <c r="C92">
        <v>2</v>
      </c>
      <c r="D92" t="s">
        <v>886</v>
      </c>
      <c r="E92" t="b">
        <v>1</v>
      </c>
      <c r="F92">
        <v>0</v>
      </c>
      <c r="G92">
        <v>0</v>
      </c>
      <c r="H92">
        <v>0</v>
      </c>
      <c r="I92" t="s">
        <v>36</v>
      </c>
    </row>
    <row r="93" spans="1:9" x14ac:dyDescent="0.2">
      <c r="A93" t="s">
        <v>449</v>
      </c>
      <c r="B93" s="3" t="s">
        <v>964</v>
      </c>
      <c r="C93">
        <v>2</v>
      </c>
      <c r="D93" t="s">
        <v>886</v>
      </c>
      <c r="E93" t="b">
        <v>1</v>
      </c>
      <c r="F93">
        <v>0</v>
      </c>
      <c r="G93">
        <v>0</v>
      </c>
      <c r="H93">
        <v>0</v>
      </c>
      <c r="I93" t="s">
        <v>36</v>
      </c>
    </row>
    <row r="94" spans="1:9" x14ac:dyDescent="0.2">
      <c r="A94" t="s">
        <v>450</v>
      </c>
      <c r="B94" s="3" t="s">
        <v>965</v>
      </c>
      <c r="C94">
        <v>2</v>
      </c>
      <c r="D94" t="s">
        <v>886</v>
      </c>
      <c r="E94" t="b">
        <v>1</v>
      </c>
      <c r="F94">
        <v>0</v>
      </c>
      <c r="G94">
        <v>0</v>
      </c>
      <c r="H94">
        <v>0</v>
      </c>
      <c r="I94" t="s">
        <v>36</v>
      </c>
    </row>
    <row r="95" spans="1:9" x14ac:dyDescent="0.2">
      <c r="A95" s="3" t="s">
        <v>451</v>
      </c>
      <c r="B95" s="3" t="s">
        <v>966</v>
      </c>
      <c r="C95">
        <v>2</v>
      </c>
      <c r="D95" t="s">
        <v>886</v>
      </c>
      <c r="E95" t="b">
        <v>1</v>
      </c>
      <c r="F95">
        <v>0</v>
      </c>
      <c r="G95">
        <v>0</v>
      </c>
      <c r="H95">
        <v>0</v>
      </c>
      <c r="I95" t="s">
        <v>36</v>
      </c>
    </row>
    <row r="96" spans="1:9" x14ac:dyDescent="0.2">
      <c r="A96" s="3" t="s">
        <v>452</v>
      </c>
      <c r="B96" s="3" t="s">
        <v>967</v>
      </c>
      <c r="C96">
        <v>2</v>
      </c>
      <c r="D96" t="s">
        <v>886</v>
      </c>
      <c r="E96" t="b">
        <v>1</v>
      </c>
      <c r="F96">
        <v>0</v>
      </c>
      <c r="G96">
        <v>0</v>
      </c>
      <c r="H96">
        <v>0</v>
      </c>
      <c r="I96" t="s">
        <v>36</v>
      </c>
    </row>
    <row r="97" spans="1:18" x14ac:dyDescent="0.2">
      <c r="A97" s="3" t="s">
        <v>454</v>
      </c>
      <c r="B97" s="3" t="s">
        <v>968</v>
      </c>
      <c r="C97">
        <v>2</v>
      </c>
      <c r="D97" t="s">
        <v>886</v>
      </c>
      <c r="E97" t="b">
        <v>1</v>
      </c>
      <c r="F97">
        <v>0</v>
      </c>
      <c r="G97">
        <v>0</v>
      </c>
      <c r="H97">
        <v>0</v>
      </c>
      <c r="I97" t="s">
        <v>36</v>
      </c>
    </row>
    <row r="98" spans="1:18" x14ac:dyDescent="0.2">
      <c r="A98" s="3" t="s">
        <v>455</v>
      </c>
      <c r="B98" s="3" t="s">
        <v>969</v>
      </c>
      <c r="C98">
        <v>2</v>
      </c>
      <c r="D98" t="s">
        <v>886</v>
      </c>
      <c r="E98" t="b">
        <v>1</v>
      </c>
      <c r="F98">
        <v>0</v>
      </c>
      <c r="G98">
        <v>0</v>
      </c>
      <c r="H98">
        <v>0</v>
      </c>
      <c r="I98" t="s">
        <v>36</v>
      </c>
    </row>
    <row r="99" spans="1:18" x14ac:dyDescent="0.2">
      <c r="A99" s="6" t="s">
        <v>459</v>
      </c>
      <c r="B99" s="3" t="s">
        <v>970</v>
      </c>
      <c r="C99">
        <v>3</v>
      </c>
      <c r="D99" t="s">
        <v>971</v>
      </c>
      <c r="E99" t="b">
        <v>1</v>
      </c>
      <c r="I99" t="s">
        <v>42</v>
      </c>
      <c r="R99" t="s">
        <v>1377</v>
      </c>
    </row>
    <row r="100" spans="1:18" x14ac:dyDescent="0.2">
      <c r="A100" s="3" t="s">
        <v>460</v>
      </c>
      <c r="B100" s="3" t="s">
        <v>972</v>
      </c>
      <c r="C100">
        <v>4</v>
      </c>
      <c r="D100" t="s">
        <v>973</v>
      </c>
      <c r="E100" t="b">
        <v>1</v>
      </c>
      <c r="F100">
        <v>0</v>
      </c>
      <c r="G100">
        <v>0</v>
      </c>
      <c r="H100">
        <v>0</v>
      </c>
      <c r="I100" t="s">
        <v>42</v>
      </c>
    </row>
    <row r="101" spans="1:18" x14ac:dyDescent="0.2">
      <c r="A101" s="6" t="s">
        <v>462</v>
      </c>
      <c r="B101" s="3" t="s">
        <v>974</v>
      </c>
      <c r="C101">
        <v>3</v>
      </c>
      <c r="D101" t="s">
        <v>975</v>
      </c>
      <c r="E101" t="b">
        <v>1</v>
      </c>
      <c r="F101">
        <v>0</v>
      </c>
      <c r="H101">
        <v>0</v>
      </c>
      <c r="I101" t="s">
        <v>44</v>
      </c>
      <c r="R101" t="s">
        <v>1391</v>
      </c>
    </row>
    <row r="102" spans="1:18" x14ac:dyDescent="0.2">
      <c r="A102" s="6" t="s">
        <v>463</v>
      </c>
      <c r="B102" s="3" t="s">
        <v>976</v>
      </c>
      <c r="C102">
        <v>3</v>
      </c>
      <c r="D102" t="s">
        <v>975</v>
      </c>
      <c r="E102" t="b">
        <v>1</v>
      </c>
      <c r="F102">
        <v>0</v>
      </c>
      <c r="H102">
        <v>0</v>
      </c>
      <c r="I102" t="s">
        <v>44</v>
      </c>
    </row>
    <row r="103" spans="1:18" x14ac:dyDescent="0.2">
      <c r="A103" s="6" t="s">
        <v>464</v>
      </c>
      <c r="B103" s="3" t="s">
        <v>977</v>
      </c>
      <c r="C103">
        <v>2</v>
      </c>
      <c r="D103" t="s">
        <v>978</v>
      </c>
      <c r="E103" t="b">
        <v>1</v>
      </c>
      <c r="I103" t="s">
        <v>44</v>
      </c>
      <c r="R103" t="s">
        <v>1378</v>
      </c>
    </row>
    <row r="104" spans="1:18" x14ac:dyDescent="0.2">
      <c r="A104" t="s">
        <v>465</v>
      </c>
      <c r="B104" s="3" t="s">
        <v>979</v>
      </c>
      <c r="C104">
        <v>3</v>
      </c>
      <c r="D104" t="s">
        <v>980</v>
      </c>
      <c r="E104" t="b">
        <v>1</v>
      </c>
      <c r="F104">
        <v>1</v>
      </c>
      <c r="G104">
        <v>27</v>
      </c>
      <c r="H104">
        <f t="shared" ref="H104:H121" si="1">F104/G104</f>
        <v>3.7037037037037035E-2</v>
      </c>
      <c r="I104" t="s">
        <v>47</v>
      </c>
      <c r="R104" t="s">
        <v>1380</v>
      </c>
    </row>
    <row r="105" spans="1:18" x14ac:dyDescent="0.2">
      <c r="A105" s="6" t="s">
        <v>466</v>
      </c>
      <c r="B105" s="3" t="s">
        <v>981</v>
      </c>
      <c r="C105">
        <v>2</v>
      </c>
      <c r="D105" t="s">
        <v>982</v>
      </c>
      <c r="E105" t="b">
        <v>1</v>
      </c>
      <c r="I105" t="s">
        <v>59</v>
      </c>
      <c r="R105" t="s">
        <v>1379</v>
      </c>
    </row>
    <row r="106" spans="1:18" x14ac:dyDescent="0.2">
      <c r="A106" s="6" t="s">
        <v>467</v>
      </c>
      <c r="B106" s="3" t="s">
        <v>983</v>
      </c>
      <c r="C106">
        <v>2</v>
      </c>
      <c r="D106" t="s">
        <v>984</v>
      </c>
      <c r="E106" t="b">
        <v>1</v>
      </c>
      <c r="I106" t="s">
        <v>59</v>
      </c>
      <c r="R106" t="s">
        <v>1374</v>
      </c>
    </row>
    <row r="107" spans="1:18" x14ac:dyDescent="0.2">
      <c r="A107" s="6" t="s">
        <v>471</v>
      </c>
      <c r="B107" s="3" t="s">
        <v>870</v>
      </c>
      <c r="C107">
        <v>2</v>
      </c>
      <c r="D107" t="s">
        <v>871</v>
      </c>
      <c r="E107" t="b">
        <v>1</v>
      </c>
      <c r="I107" t="s">
        <v>63</v>
      </c>
      <c r="R107" t="s">
        <v>1374</v>
      </c>
    </row>
    <row r="108" spans="1:18" x14ac:dyDescent="0.2">
      <c r="A108" s="6" t="s">
        <v>472</v>
      </c>
      <c r="B108" s="3" t="s">
        <v>985</v>
      </c>
      <c r="C108">
        <v>2</v>
      </c>
      <c r="D108" t="s">
        <v>986</v>
      </c>
      <c r="E108" t="b">
        <v>1</v>
      </c>
      <c r="I108" t="s">
        <v>63</v>
      </c>
      <c r="R108" t="s">
        <v>1381</v>
      </c>
    </row>
    <row r="109" spans="1:18" x14ac:dyDescent="0.2">
      <c r="A109" s="3" t="s">
        <v>473</v>
      </c>
      <c r="B109" s="3" t="s">
        <v>987</v>
      </c>
      <c r="C109">
        <v>3</v>
      </c>
      <c r="D109" t="s">
        <v>988</v>
      </c>
      <c r="E109" t="b">
        <v>1</v>
      </c>
      <c r="F109">
        <v>2</v>
      </c>
      <c r="G109">
        <v>5</v>
      </c>
      <c r="H109">
        <f t="shared" si="1"/>
        <v>0.4</v>
      </c>
      <c r="I109" t="s">
        <v>63</v>
      </c>
    </row>
    <row r="110" spans="1:18" x14ac:dyDescent="0.2">
      <c r="A110" s="6" t="s">
        <v>475</v>
      </c>
      <c r="B110" s="3" t="s">
        <v>989</v>
      </c>
      <c r="C110">
        <v>2</v>
      </c>
      <c r="D110" t="s">
        <v>990</v>
      </c>
      <c r="E110" t="b">
        <v>1</v>
      </c>
      <c r="I110" t="s">
        <v>77</v>
      </c>
      <c r="R110" t="s">
        <v>1382</v>
      </c>
    </row>
    <row r="111" spans="1:18" x14ac:dyDescent="0.2">
      <c r="A111" s="3" t="s">
        <v>476</v>
      </c>
      <c r="B111" s="3" t="s">
        <v>991</v>
      </c>
      <c r="C111">
        <v>3</v>
      </c>
      <c r="D111" t="s">
        <v>992</v>
      </c>
      <c r="E111" t="b">
        <v>1</v>
      </c>
      <c r="F111">
        <v>3</v>
      </c>
      <c r="G111">
        <v>2</v>
      </c>
      <c r="H111">
        <f>F111/G111</f>
        <v>1.5</v>
      </c>
      <c r="I111" t="s">
        <v>77</v>
      </c>
    </row>
    <row r="112" spans="1:18" x14ac:dyDescent="0.2">
      <c r="A112" s="3" t="s">
        <v>477</v>
      </c>
      <c r="B112" s="3" t="s">
        <v>993</v>
      </c>
      <c r="C112">
        <v>3</v>
      </c>
      <c r="D112" t="s">
        <v>992</v>
      </c>
      <c r="E112" t="b">
        <v>1</v>
      </c>
      <c r="F112">
        <v>4</v>
      </c>
      <c r="G112">
        <v>2</v>
      </c>
      <c r="H112">
        <f>F112/G112</f>
        <v>2</v>
      </c>
      <c r="I112" t="s">
        <v>77</v>
      </c>
    </row>
    <row r="113" spans="1:18" x14ac:dyDescent="0.2">
      <c r="A113" s="3" t="s">
        <v>478</v>
      </c>
      <c r="B113" s="3" t="s">
        <v>994</v>
      </c>
      <c r="C113">
        <v>3</v>
      </c>
      <c r="D113" t="s">
        <v>992</v>
      </c>
      <c r="E113" t="b">
        <v>1</v>
      </c>
      <c r="F113">
        <v>2</v>
      </c>
      <c r="G113">
        <v>2</v>
      </c>
      <c r="H113">
        <f>F113/G113</f>
        <v>1</v>
      </c>
      <c r="I113" t="s">
        <v>77</v>
      </c>
    </row>
    <row r="114" spans="1:18" x14ac:dyDescent="0.2">
      <c r="A114" t="s">
        <v>479</v>
      </c>
      <c r="B114" s="3" t="s">
        <v>995</v>
      </c>
      <c r="C114">
        <v>4</v>
      </c>
      <c r="D114" t="s">
        <v>996</v>
      </c>
      <c r="E114" t="b">
        <v>1</v>
      </c>
      <c r="F114">
        <v>5</v>
      </c>
      <c r="G114">
        <v>4</v>
      </c>
      <c r="H114">
        <f>F114/G114</f>
        <v>1.25</v>
      </c>
      <c r="I114" t="s">
        <v>77</v>
      </c>
    </row>
    <row r="115" spans="1:18" x14ac:dyDescent="0.2">
      <c r="A115" t="s">
        <v>480</v>
      </c>
      <c r="B115" s="3" t="s">
        <v>997</v>
      </c>
      <c r="C115">
        <v>4</v>
      </c>
      <c r="D115" t="s">
        <v>996</v>
      </c>
      <c r="E115" t="b">
        <v>1</v>
      </c>
      <c r="F115">
        <v>5</v>
      </c>
      <c r="G115">
        <v>4</v>
      </c>
      <c r="H115">
        <f>F115/G115</f>
        <v>1.25</v>
      </c>
      <c r="I115" t="s">
        <v>77</v>
      </c>
    </row>
    <row r="116" spans="1:18" x14ac:dyDescent="0.2">
      <c r="A116" s="6" t="s">
        <v>481</v>
      </c>
      <c r="B116" s="3" t="s">
        <v>998</v>
      </c>
      <c r="C116">
        <v>2</v>
      </c>
      <c r="D116" t="s">
        <v>999</v>
      </c>
      <c r="E116" t="b">
        <v>1</v>
      </c>
      <c r="I116" t="s">
        <v>77</v>
      </c>
      <c r="R116" t="s">
        <v>1383</v>
      </c>
    </row>
    <row r="117" spans="1:18" x14ac:dyDescent="0.2">
      <c r="A117" s="6" t="s">
        <v>482</v>
      </c>
      <c r="B117" s="3" t="s">
        <v>1000</v>
      </c>
      <c r="C117">
        <v>2</v>
      </c>
      <c r="D117" t="s">
        <v>1001</v>
      </c>
      <c r="E117" t="b">
        <v>1</v>
      </c>
      <c r="I117" t="s">
        <v>77</v>
      </c>
      <c r="R117" t="s">
        <v>1384</v>
      </c>
    </row>
    <row r="118" spans="1:18" x14ac:dyDescent="0.2">
      <c r="A118" s="6" t="s">
        <v>483</v>
      </c>
      <c r="B118" s="3" t="s">
        <v>1002</v>
      </c>
      <c r="C118">
        <v>2</v>
      </c>
      <c r="D118" t="s">
        <v>1003</v>
      </c>
      <c r="E118" t="b">
        <v>1</v>
      </c>
      <c r="I118" t="s">
        <v>77</v>
      </c>
      <c r="R118" t="s">
        <v>1385</v>
      </c>
    </row>
    <row r="119" spans="1:18" x14ac:dyDescent="0.2">
      <c r="A119" s="6" t="s">
        <v>491</v>
      </c>
      <c r="B119" s="3" t="s">
        <v>1004</v>
      </c>
      <c r="C119">
        <v>3</v>
      </c>
      <c r="D119" t="s">
        <v>1005</v>
      </c>
      <c r="E119" t="b">
        <v>1</v>
      </c>
      <c r="I119" t="s">
        <v>82</v>
      </c>
      <c r="R119" t="s">
        <v>1386</v>
      </c>
    </row>
    <row r="120" spans="1:18" x14ac:dyDescent="0.2">
      <c r="A120" s="3" t="s">
        <v>497</v>
      </c>
      <c r="B120" s="3" t="s">
        <v>1006</v>
      </c>
      <c r="C120">
        <v>2</v>
      </c>
      <c r="D120" t="s">
        <v>1007</v>
      </c>
      <c r="E120" t="b">
        <v>1</v>
      </c>
      <c r="F120">
        <v>3</v>
      </c>
      <c r="G120">
        <v>5</v>
      </c>
      <c r="H120">
        <f t="shared" si="1"/>
        <v>0.6</v>
      </c>
      <c r="I120" t="s">
        <v>83</v>
      </c>
    </row>
    <row r="121" spans="1:18" x14ac:dyDescent="0.2">
      <c r="A121" s="3" t="s">
        <v>498</v>
      </c>
      <c r="B121" s="3" t="s">
        <v>1008</v>
      </c>
      <c r="C121">
        <v>2</v>
      </c>
      <c r="D121" t="s">
        <v>1007</v>
      </c>
      <c r="E121" t="b">
        <v>1</v>
      </c>
      <c r="F121">
        <v>1</v>
      </c>
      <c r="G121">
        <v>5</v>
      </c>
      <c r="H121">
        <f t="shared" si="1"/>
        <v>0.2</v>
      </c>
      <c r="I121" t="s">
        <v>83</v>
      </c>
    </row>
    <row r="122" spans="1:18" x14ac:dyDescent="0.2">
      <c r="A122" s="7" t="s">
        <v>501</v>
      </c>
      <c r="B122" s="3" t="s">
        <v>1009</v>
      </c>
      <c r="C122">
        <v>3</v>
      </c>
      <c r="D122" t="s">
        <v>1010</v>
      </c>
      <c r="E122" t="b">
        <v>1</v>
      </c>
      <c r="I122" t="s">
        <v>85</v>
      </c>
      <c r="R122" t="s">
        <v>1392</v>
      </c>
    </row>
    <row r="123" spans="1:18" x14ac:dyDescent="0.2">
      <c r="A123" s="7" t="s">
        <v>506</v>
      </c>
      <c r="B123" s="3" t="s">
        <v>1011</v>
      </c>
      <c r="C123">
        <v>3</v>
      </c>
      <c r="D123" t="s">
        <v>1010</v>
      </c>
      <c r="E123" t="b">
        <v>1</v>
      </c>
      <c r="I123" t="s">
        <v>91</v>
      </c>
      <c r="R123" t="s">
        <v>1392</v>
      </c>
    </row>
    <row r="124" spans="1:18" x14ac:dyDescent="0.2">
      <c r="A124" s="6" t="s">
        <v>507</v>
      </c>
      <c r="B124" s="3" t="s">
        <v>1012</v>
      </c>
      <c r="C124">
        <v>2</v>
      </c>
      <c r="D124" t="s">
        <v>1013</v>
      </c>
      <c r="E124" t="b">
        <v>1</v>
      </c>
      <c r="I124" t="s">
        <v>93</v>
      </c>
      <c r="R124" t="s">
        <v>1388</v>
      </c>
    </row>
    <row r="125" spans="1:18" x14ac:dyDescent="0.2">
      <c r="A125" s="6" t="s">
        <v>508</v>
      </c>
      <c r="B125" s="3" t="s">
        <v>1014</v>
      </c>
      <c r="C125">
        <v>2</v>
      </c>
      <c r="D125" t="s">
        <v>1015</v>
      </c>
      <c r="E125" t="b">
        <v>1</v>
      </c>
      <c r="I125" t="s">
        <v>94</v>
      </c>
      <c r="R125" t="s">
        <v>1393</v>
      </c>
    </row>
    <row r="126" spans="1:18" x14ac:dyDescent="0.2">
      <c r="A126" s="7" t="s">
        <v>510</v>
      </c>
      <c r="B126" s="3" t="s">
        <v>1016</v>
      </c>
      <c r="C126">
        <v>3</v>
      </c>
      <c r="D126" t="s">
        <v>1017</v>
      </c>
      <c r="E126" t="b">
        <v>1</v>
      </c>
      <c r="I126" t="s">
        <v>96</v>
      </c>
    </row>
    <row r="127" spans="1:18" x14ac:dyDescent="0.2">
      <c r="A127" s="7" t="s">
        <v>511</v>
      </c>
      <c r="B127" s="3" t="s">
        <v>1018</v>
      </c>
      <c r="C127">
        <v>3</v>
      </c>
      <c r="D127" t="s">
        <v>1010</v>
      </c>
      <c r="E127" t="b">
        <v>1</v>
      </c>
      <c r="I127" t="s">
        <v>96</v>
      </c>
      <c r="R127" t="s">
        <v>1387</v>
      </c>
    </row>
    <row r="128" spans="1:18" x14ac:dyDescent="0.2">
      <c r="A128" s="6" t="s">
        <v>512</v>
      </c>
      <c r="B128" s="3" t="s">
        <v>1019</v>
      </c>
      <c r="C128">
        <v>2</v>
      </c>
      <c r="D128" t="s">
        <v>1020</v>
      </c>
      <c r="E128" t="b">
        <v>1</v>
      </c>
      <c r="I128" t="s">
        <v>97</v>
      </c>
      <c r="R128" t="s">
        <v>1394</v>
      </c>
    </row>
    <row r="129" spans="1:18" x14ac:dyDescent="0.2">
      <c r="A129" s="6" t="s">
        <v>517</v>
      </c>
      <c r="B129" s="3" t="s">
        <v>1021</v>
      </c>
      <c r="C129">
        <v>2</v>
      </c>
      <c r="D129" t="s">
        <v>871</v>
      </c>
      <c r="E129" t="b">
        <v>1</v>
      </c>
      <c r="I129" t="s">
        <v>103</v>
      </c>
      <c r="R129" t="s">
        <v>1374</v>
      </c>
    </row>
    <row r="130" spans="1:18" ht="34" x14ac:dyDescent="0.2">
      <c r="A130" s="4" t="s">
        <v>536</v>
      </c>
      <c r="B130" s="3" t="s">
        <v>1022</v>
      </c>
      <c r="C130">
        <v>2</v>
      </c>
      <c r="D130" s="4" t="s">
        <v>1023</v>
      </c>
      <c r="E130" t="b">
        <v>1</v>
      </c>
      <c r="F130">
        <v>19</v>
      </c>
      <c r="G130">
        <f>13+16+16+9+5+19+1+5+10+5+5+11+2+16</f>
        <v>133</v>
      </c>
      <c r="H130">
        <f>F130/G130</f>
        <v>0.14285714285714285</v>
      </c>
      <c r="I130" s="1" t="s">
        <v>113</v>
      </c>
    </row>
    <row r="131" spans="1:18" x14ac:dyDescent="0.2">
      <c r="A131" t="s">
        <v>538</v>
      </c>
      <c r="B131" s="3" t="s">
        <v>1024</v>
      </c>
      <c r="C131">
        <v>2</v>
      </c>
      <c r="D131" t="s">
        <v>1025</v>
      </c>
      <c r="E131" t="b">
        <v>1</v>
      </c>
      <c r="F131">
        <v>1</v>
      </c>
      <c r="G131">
        <v>7</v>
      </c>
      <c r="H131">
        <f t="shared" ref="H131:H194" si="2">F131/G131</f>
        <v>0.14285714285714285</v>
      </c>
      <c r="I131" s="1" t="s">
        <v>117</v>
      </c>
    </row>
    <row r="132" spans="1:18" x14ac:dyDescent="0.2">
      <c r="A132" t="s">
        <v>539</v>
      </c>
      <c r="B132" s="3" t="s">
        <v>1026</v>
      </c>
      <c r="C132">
        <v>2</v>
      </c>
      <c r="D132" t="s">
        <v>1025</v>
      </c>
      <c r="E132" t="b">
        <v>1</v>
      </c>
      <c r="F132">
        <v>1</v>
      </c>
      <c r="G132">
        <v>7</v>
      </c>
      <c r="H132">
        <f t="shared" si="2"/>
        <v>0.14285714285714285</v>
      </c>
      <c r="I132" s="1" t="s">
        <v>117</v>
      </c>
    </row>
    <row r="133" spans="1:18" x14ac:dyDescent="0.2">
      <c r="A133" t="s">
        <v>540</v>
      </c>
      <c r="B133" s="3" t="s">
        <v>1027</v>
      </c>
      <c r="C133">
        <v>2</v>
      </c>
      <c r="D133" t="s">
        <v>1025</v>
      </c>
      <c r="E133" t="b">
        <v>1</v>
      </c>
      <c r="F133">
        <v>1</v>
      </c>
      <c r="G133">
        <v>7</v>
      </c>
      <c r="H133">
        <f t="shared" si="2"/>
        <v>0.14285714285714285</v>
      </c>
      <c r="I133" s="1" t="s">
        <v>117</v>
      </c>
    </row>
    <row r="134" spans="1:18" x14ac:dyDescent="0.2">
      <c r="A134" t="s">
        <v>541</v>
      </c>
      <c r="B134" s="3" t="s">
        <v>1028</v>
      </c>
      <c r="C134">
        <v>2</v>
      </c>
      <c r="D134" t="s">
        <v>1025</v>
      </c>
      <c r="E134" t="b">
        <v>1</v>
      </c>
      <c r="F134">
        <v>1</v>
      </c>
      <c r="G134">
        <v>7</v>
      </c>
      <c r="H134">
        <f t="shared" si="2"/>
        <v>0.14285714285714285</v>
      </c>
      <c r="I134" s="1" t="s">
        <v>117</v>
      </c>
    </row>
    <row r="135" spans="1:18" x14ac:dyDescent="0.2">
      <c r="A135" t="s">
        <v>542</v>
      </c>
      <c r="B135" s="3" t="s">
        <v>1029</v>
      </c>
      <c r="C135">
        <v>2</v>
      </c>
      <c r="D135" t="s">
        <v>1025</v>
      </c>
      <c r="E135" t="b">
        <v>1</v>
      </c>
      <c r="F135">
        <v>1</v>
      </c>
      <c r="G135">
        <v>7</v>
      </c>
      <c r="H135">
        <f t="shared" si="2"/>
        <v>0.14285714285714285</v>
      </c>
      <c r="I135" s="1" t="s">
        <v>117</v>
      </c>
    </row>
    <row r="136" spans="1:18" x14ac:dyDescent="0.2">
      <c r="A136" t="s">
        <v>543</v>
      </c>
      <c r="B136" s="3" t="s">
        <v>1030</v>
      </c>
      <c r="C136">
        <v>2</v>
      </c>
      <c r="D136" t="s">
        <v>1031</v>
      </c>
      <c r="E136" t="b">
        <v>1</v>
      </c>
      <c r="F136">
        <f>11+1</f>
        <v>12</v>
      </c>
      <c r="G136">
        <v>11</v>
      </c>
      <c r="H136">
        <f t="shared" si="2"/>
        <v>1.0909090909090908</v>
      </c>
      <c r="I136" s="1" t="s">
        <v>119</v>
      </c>
      <c r="R136" t="s">
        <v>1395</v>
      </c>
    </row>
    <row r="137" spans="1:18" x14ac:dyDescent="0.2">
      <c r="A137" s="6" t="s">
        <v>544</v>
      </c>
      <c r="B137" s="3" t="s">
        <v>1032</v>
      </c>
      <c r="C137">
        <v>2</v>
      </c>
      <c r="D137" t="s">
        <v>1033</v>
      </c>
      <c r="E137" t="b">
        <v>1</v>
      </c>
      <c r="I137" s="1" t="s">
        <v>121</v>
      </c>
      <c r="R137" t="s">
        <v>1396</v>
      </c>
    </row>
    <row r="138" spans="1:18" x14ac:dyDescent="0.2">
      <c r="A138" s="3" t="s">
        <v>545</v>
      </c>
      <c r="B138" s="3" t="s">
        <v>1034</v>
      </c>
      <c r="C138">
        <v>3</v>
      </c>
      <c r="D138" t="s">
        <v>1035</v>
      </c>
      <c r="E138" t="b">
        <v>1</v>
      </c>
      <c r="F138">
        <v>0</v>
      </c>
      <c r="G138">
        <v>2</v>
      </c>
      <c r="H138">
        <v>0</v>
      </c>
      <c r="I138" s="1" t="s">
        <v>121</v>
      </c>
    </row>
    <row r="139" spans="1:18" x14ac:dyDescent="0.2">
      <c r="A139" s="6" t="s">
        <v>546</v>
      </c>
      <c r="B139" s="3" t="s">
        <v>1036</v>
      </c>
      <c r="C139">
        <v>2</v>
      </c>
      <c r="D139" t="s">
        <v>1033</v>
      </c>
      <c r="E139" t="b">
        <v>1</v>
      </c>
      <c r="I139" s="1" t="s">
        <v>121</v>
      </c>
    </row>
    <row r="140" spans="1:18" x14ac:dyDescent="0.2">
      <c r="A140" t="s">
        <v>547</v>
      </c>
      <c r="B140" s="3" t="s">
        <v>1037</v>
      </c>
      <c r="C140">
        <v>3</v>
      </c>
      <c r="D140" t="s">
        <v>1038</v>
      </c>
      <c r="E140" t="b">
        <v>1</v>
      </c>
      <c r="F140">
        <v>6</v>
      </c>
      <c r="G140">
        <v>5</v>
      </c>
      <c r="H140">
        <f t="shared" si="2"/>
        <v>1.2</v>
      </c>
      <c r="I140" s="1" t="s">
        <v>121</v>
      </c>
    </row>
    <row r="141" spans="1:18" x14ac:dyDescent="0.2">
      <c r="A141" s="3" t="s">
        <v>548</v>
      </c>
      <c r="B141" s="3" t="s">
        <v>1039</v>
      </c>
      <c r="C141">
        <v>4</v>
      </c>
      <c r="D141" t="s">
        <v>1040</v>
      </c>
      <c r="E141" t="b">
        <v>1</v>
      </c>
      <c r="F141">
        <v>4</v>
      </c>
      <c r="G141">
        <v>10</v>
      </c>
      <c r="H141">
        <f t="shared" si="2"/>
        <v>0.4</v>
      </c>
      <c r="I141" s="1" t="s">
        <v>121</v>
      </c>
    </row>
    <row r="142" spans="1:18" x14ac:dyDescent="0.2">
      <c r="A142" s="6" t="s">
        <v>549</v>
      </c>
      <c r="B142" s="3" t="s">
        <v>1041</v>
      </c>
      <c r="C142">
        <v>2</v>
      </c>
      <c r="D142" t="s">
        <v>1042</v>
      </c>
      <c r="E142" t="b">
        <v>1</v>
      </c>
      <c r="I142" s="1" t="s">
        <v>124</v>
      </c>
      <c r="R142" t="s">
        <v>1397</v>
      </c>
    </row>
    <row r="143" spans="1:18" x14ac:dyDescent="0.2">
      <c r="A143" s="7" t="s">
        <v>550</v>
      </c>
      <c r="B143" s="3" t="s">
        <v>1043</v>
      </c>
      <c r="C143">
        <v>4</v>
      </c>
      <c r="D143" t="s">
        <v>1044</v>
      </c>
      <c r="E143" t="b">
        <v>1</v>
      </c>
      <c r="I143" s="1" t="s">
        <v>125</v>
      </c>
      <c r="R143" t="s">
        <v>1398</v>
      </c>
    </row>
    <row r="144" spans="1:18" x14ac:dyDescent="0.2">
      <c r="A144" s="8" t="s">
        <v>553</v>
      </c>
      <c r="B144" s="3" t="s">
        <v>1045</v>
      </c>
      <c r="C144">
        <v>2</v>
      </c>
      <c r="D144" t="s">
        <v>1046</v>
      </c>
      <c r="E144" t="b">
        <v>1</v>
      </c>
      <c r="F144">
        <v>8</v>
      </c>
      <c r="G144">
        <v>5</v>
      </c>
      <c r="H144">
        <f>F144/G144</f>
        <v>1.6</v>
      </c>
      <c r="I144" s="1" t="s">
        <v>126</v>
      </c>
    </row>
    <row r="145" spans="1:18" x14ac:dyDescent="0.2">
      <c r="A145" s="3" t="s">
        <v>554</v>
      </c>
      <c r="B145" s="3" t="s">
        <v>1045</v>
      </c>
      <c r="C145">
        <v>2</v>
      </c>
      <c r="D145" t="s">
        <v>1046</v>
      </c>
      <c r="E145" t="b">
        <v>1</v>
      </c>
      <c r="F145">
        <v>6</v>
      </c>
      <c r="G145">
        <v>5</v>
      </c>
      <c r="H145">
        <f t="shared" si="2"/>
        <v>1.2</v>
      </c>
      <c r="I145" s="1" t="s">
        <v>128</v>
      </c>
    </row>
    <row r="146" spans="1:18" x14ac:dyDescent="0.2">
      <c r="A146" s="6" t="s">
        <v>555</v>
      </c>
      <c r="B146" s="3" t="s">
        <v>1047</v>
      </c>
      <c r="C146">
        <v>2</v>
      </c>
      <c r="D146" t="s">
        <v>1048</v>
      </c>
      <c r="E146" t="b">
        <v>1</v>
      </c>
      <c r="I146" s="1" t="s">
        <v>129</v>
      </c>
      <c r="R146" t="s">
        <v>1389</v>
      </c>
    </row>
    <row r="147" spans="1:18" x14ac:dyDescent="0.2">
      <c r="A147" s="6" t="s">
        <v>556</v>
      </c>
      <c r="B147" s="3" t="s">
        <v>1049</v>
      </c>
      <c r="C147">
        <v>2</v>
      </c>
      <c r="D147" t="s">
        <v>1048</v>
      </c>
      <c r="E147" t="b">
        <v>1</v>
      </c>
      <c r="I147" s="1" t="s">
        <v>129</v>
      </c>
      <c r="R147" t="s">
        <v>1389</v>
      </c>
    </row>
    <row r="148" spans="1:18" x14ac:dyDescent="0.2">
      <c r="A148" s="6" t="s">
        <v>559</v>
      </c>
      <c r="B148" s="3" t="s">
        <v>1050</v>
      </c>
      <c r="C148">
        <v>2</v>
      </c>
      <c r="D148" t="s">
        <v>1051</v>
      </c>
      <c r="E148" t="b">
        <v>1</v>
      </c>
      <c r="I148" s="1" t="s">
        <v>130</v>
      </c>
      <c r="R148" t="s">
        <v>1399</v>
      </c>
    </row>
    <row r="149" spans="1:18" x14ac:dyDescent="0.2">
      <c r="A149" s="6" t="s">
        <v>560</v>
      </c>
      <c r="B149" s="3" t="s">
        <v>1052</v>
      </c>
      <c r="C149">
        <v>2</v>
      </c>
      <c r="D149" t="s">
        <v>1033</v>
      </c>
      <c r="E149" t="b">
        <v>1</v>
      </c>
      <c r="I149" s="1" t="s">
        <v>131</v>
      </c>
      <c r="R149" t="s">
        <v>1396</v>
      </c>
    </row>
    <row r="150" spans="1:18" x14ac:dyDescent="0.2">
      <c r="A150" s="6" t="s">
        <v>561</v>
      </c>
      <c r="B150" s="3" t="s">
        <v>1053</v>
      </c>
      <c r="C150">
        <v>2</v>
      </c>
      <c r="D150" t="s">
        <v>1054</v>
      </c>
      <c r="E150" t="b">
        <v>1</v>
      </c>
      <c r="I150" s="1" t="s">
        <v>133</v>
      </c>
      <c r="R150" t="s">
        <v>1390</v>
      </c>
    </row>
    <row r="151" spans="1:18" x14ac:dyDescent="0.2">
      <c r="A151" s="6" t="s">
        <v>562</v>
      </c>
      <c r="B151" s="3" t="s">
        <v>1055</v>
      </c>
      <c r="C151">
        <v>2</v>
      </c>
      <c r="D151" t="s">
        <v>1054</v>
      </c>
      <c r="E151" t="b">
        <v>1</v>
      </c>
      <c r="I151" s="1" t="s">
        <v>133</v>
      </c>
      <c r="R151" t="s">
        <v>1390</v>
      </c>
    </row>
    <row r="152" spans="1:18" x14ac:dyDescent="0.2">
      <c r="A152" s="3" t="s">
        <v>563</v>
      </c>
      <c r="B152" s="3" t="s">
        <v>1056</v>
      </c>
      <c r="C152">
        <v>3</v>
      </c>
      <c r="D152" t="s">
        <v>1057</v>
      </c>
      <c r="E152" t="b">
        <v>1</v>
      </c>
      <c r="F152">
        <v>0</v>
      </c>
      <c r="G152">
        <v>0</v>
      </c>
      <c r="H152">
        <v>0</v>
      </c>
      <c r="I152" s="1" t="s">
        <v>133</v>
      </c>
    </row>
    <row r="153" spans="1:18" x14ac:dyDescent="0.2">
      <c r="A153" s="3" t="s">
        <v>564</v>
      </c>
      <c r="B153" s="3" t="s">
        <v>1058</v>
      </c>
      <c r="C153">
        <v>3</v>
      </c>
      <c r="D153" t="s">
        <v>1057</v>
      </c>
      <c r="E153" t="b">
        <v>1</v>
      </c>
      <c r="F153">
        <v>0</v>
      </c>
      <c r="G153">
        <v>0</v>
      </c>
      <c r="H153">
        <v>0</v>
      </c>
      <c r="I153" s="1" t="s">
        <v>133</v>
      </c>
    </row>
    <row r="154" spans="1:18" x14ac:dyDescent="0.2">
      <c r="A154" s="3" t="s">
        <v>565</v>
      </c>
      <c r="B154" s="3" t="s">
        <v>1059</v>
      </c>
      <c r="C154">
        <v>3</v>
      </c>
      <c r="D154" t="s">
        <v>1057</v>
      </c>
      <c r="E154" t="b">
        <v>1</v>
      </c>
      <c r="F154">
        <v>0</v>
      </c>
      <c r="G154">
        <v>0</v>
      </c>
      <c r="H154">
        <v>0</v>
      </c>
      <c r="I154" s="1" t="s">
        <v>133</v>
      </c>
    </row>
    <row r="155" spans="1:18" x14ac:dyDescent="0.2">
      <c r="A155" s="3" t="s">
        <v>566</v>
      </c>
      <c r="B155" s="3" t="s">
        <v>1060</v>
      </c>
      <c r="C155">
        <v>4</v>
      </c>
      <c r="D155" t="s">
        <v>1061</v>
      </c>
      <c r="E155" t="b">
        <v>1</v>
      </c>
      <c r="F155">
        <v>0</v>
      </c>
      <c r="G155">
        <v>0</v>
      </c>
      <c r="H155">
        <v>0</v>
      </c>
      <c r="I155" s="1" t="s">
        <v>133</v>
      </c>
    </row>
    <row r="156" spans="1:18" x14ac:dyDescent="0.2">
      <c r="A156" s="3" t="s">
        <v>567</v>
      </c>
      <c r="B156" s="3" t="s">
        <v>1062</v>
      </c>
      <c r="C156">
        <v>3</v>
      </c>
      <c r="D156" t="s">
        <v>1057</v>
      </c>
      <c r="E156" t="b">
        <v>1</v>
      </c>
      <c r="F156">
        <v>0</v>
      </c>
      <c r="G156" s="1">
        <v>0</v>
      </c>
      <c r="H156">
        <v>0</v>
      </c>
      <c r="I156" s="1" t="s">
        <v>133</v>
      </c>
    </row>
    <row r="157" spans="1:18" x14ac:dyDescent="0.2">
      <c r="A157" s="3" t="s">
        <v>568</v>
      </c>
      <c r="B157" s="3" t="s">
        <v>1063</v>
      </c>
      <c r="C157">
        <v>3</v>
      </c>
      <c r="D157" t="s">
        <v>1057</v>
      </c>
      <c r="E157" t="b">
        <v>1</v>
      </c>
      <c r="F157">
        <v>0</v>
      </c>
      <c r="G157" s="1">
        <v>0</v>
      </c>
      <c r="H157">
        <v>0</v>
      </c>
      <c r="I157" s="1" t="s">
        <v>133</v>
      </c>
    </row>
    <row r="158" spans="1:18" x14ac:dyDescent="0.2">
      <c r="A158" s="3" t="s">
        <v>569</v>
      </c>
      <c r="B158" s="3" t="s">
        <v>1064</v>
      </c>
      <c r="C158">
        <v>3</v>
      </c>
      <c r="D158" t="s">
        <v>1057</v>
      </c>
      <c r="E158" t="b">
        <v>1</v>
      </c>
      <c r="F158">
        <v>0</v>
      </c>
      <c r="G158" s="1">
        <v>0</v>
      </c>
      <c r="H158">
        <v>0</v>
      </c>
      <c r="I158" s="1" t="s">
        <v>133</v>
      </c>
    </row>
    <row r="159" spans="1:18" x14ac:dyDescent="0.2">
      <c r="A159" s="3" t="s">
        <v>570</v>
      </c>
      <c r="B159" s="3" t="s">
        <v>1065</v>
      </c>
      <c r="C159">
        <v>3</v>
      </c>
      <c r="D159" t="s">
        <v>1057</v>
      </c>
      <c r="E159" t="b">
        <v>1</v>
      </c>
      <c r="F159">
        <v>0</v>
      </c>
      <c r="G159" s="1">
        <v>0</v>
      </c>
      <c r="H159">
        <v>0</v>
      </c>
      <c r="I159" s="1" t="s">
        <v>133</v>
      </c>
    </row>
    <row r="160" spans="1:18" x14ac:dyDescent="0.2">
      <c r="A160" s="3" t="s">
        <v>571</v>
      </c>
      <c r="B160" s="3" t="s">
        <v>1066</v>
      </c>
      <c r="C160">
        <v>4</v>
      </c>
      <c r="D160" t="s">
        <v>1067</v>
      </c>
      <c r="E160" t="b">
        <v>1</v>
      </c>
      <c r="F160">
        <v>0</v>
      </c>
      <c r="G160">
        <v>0</v>
      </c>
      <c r="H160">
        <v>0</v>
      </c>
      <c r="I160" s="1" t="s">
        <v>133</v>
      </c>
    </row>
    <row r="161" spans="1:9" x14ac:dyDescent="0.2">
      <c r="A161" s="3" t="s">
        <v>572</v>
      </c>
      <c r="B161" s="3" t="s">
        <v>1068</v>
      </c>
      <c r="C161">
        <v>3</v>
      </c>
      <c r="D161" t="s">
        <v>1057</v>
      </c>
      <c r="E161" t="b">
        <v>1</v>
      </c>
      <c r="F161">
        <v>0</v>
      </c>
      <c r="G161" s="1">
        <v>0</v>
      </c>
      <c r="H161">
        <v>0</v>
      </c>
      <c r="I161" s="1" t="s">
        <v>133</v>
      </c>
    </row>
    <row r="162" spans="1:9" x14ac:dyDescent="0.2">
      <c r="A162" s="3" t="s">
        <v>573</v>
      </c>
      <c r="B162" s="3" t="s">
        <v>1069</v>
      </c>
      <c r="C162">
        <v>3</v>
      </c>
      <c r="D162" t="s">
        <v>1057</v>
      </c>
      <c r="E162" t="b">
        <v>1</v>
      </c>
      <c r="F162">
        <v>0</v>
      </c>
      <c r="G162" s="1">
        <v>0</v>
      </c>
      <c r="H162">
        <v>0</v>
      </c>
      <c r="I162" s="1" t="s">
        <v>133</v>
      </c>
    </row>
    <row r="163" spans="1:9" x14ac:dyDescent="0.2">
      <c r="A163" s="3" t="s">
        <v>574</v>
      </c>
      <c r="B163" s="3" t="s">
        <v>1070</v>
      </c>
      <c r="C163">
        <v>3</v>
      </c>
      <c r="D163" t="s">
        <v>1057</v>
      </c>
      <c r="E163" t="b">
        <v>1</v>
      </c>
      <c r="F163">
        <v>0</v>
      </c>
      <c r="G163" s="1">
        <v>0</v>
      </c>
      <c r="H163">
        <v>0</v>
      </c>
      <c r="I163" s="1" t="s">
        <v>133</v>
      </c>
    </row>
    <row r="164" spans="1:9" x14ac:dyDescent="0.2">
      <c r="A164" s="3" t="s">
        <v>575</v>
      </c>
      <c r="B164" s="3" t="s">
        <v>1071</v>
      </c>
      <c r="C164">
        <v>3</v>
      </c>
      <c r="D164" t="s">
        <v>1057</v>
      </c>
      <c r="E164" t="b">
        <v>1</v>
      </c>
      <c r="F164">
        <v>0</v>
      </c>
      <c r="G164" s="1">
        <v>0</v>
      </c>
      <c r="H164">
        <v>0</v>
      </c>
      <c r="I164" s="1" t="s">
        <v>133</v>
      </c>
    </row>
    <row r="165" spans="1:9" x14ac:dyDescent="0.2">
      <c r="A165" s="3" t="s">
        <v>577</v>
      </c>
      <c r="B165" s="3" t="s">
        <v>1072</v>
      </c>
      <c r="C165">
        <v>3</v>
      </c>
      <c r="D165" t="s">
        <v>1057</v>
      </c>
      <c r="E165" t="b">
        <v>1</v>
      </c>
      <c r="F165">
        <v>0</v>
      </c>
      <c r="G165" s="1">
        <v>0</v>
      </c>
      <c r="H165">
        <v>0</v>
      </c>
      <c r="I165" s="1" t="s">
        <v>133</v>
      </c>
    </row>
    <row r="166" spans="1:9" x14ac:dyDescent="0.2">
      <c r="A166" s="3" t="s">
        <v>578</v>
      </c>
      <c r="B166" s="3" t="s">
        <v>1073</v>
      </c>
      <c r="C166">
        <v>2</v>
      </c>
      <c r="D166" t="s">
        <v>1074</v>
      </c>
      <c r="E166" t="b">
        <v>1</v>
      </c>
      <c r="F166">
        <v>2</v>
      </c>
      <c r="G166">
        <f>10+5+23</f>
        <v>38</v>
      </c>
      <c r="H166">
        <f t="shared" si="2"/>
        <v>5.2631578947368418E-2</v>
      </c>
      <c r="I166" s="1" t="s">
        <v>133</v>
      </c>
    </row>
    <row r="167" spans="1:9" x14ac:dyDescent="0.2">
      <c r="A167" s="3" t="s">
        <v>579</v>
      </c>
      <c r="B167" s="3" t="s">
        <v>1075</v>
      </c>
      <c r="C167">
        <v>2</v>
      </c>
      <c r="D167" t="s">
        <v>1074</v>
      </c>
      <c r="E167" t="b">
        <v>1</v>
      </c>
      <c r="F167">
        <v>9</v>
      </c>
      <c r="G167">
        <f>10+5+23</f>
        <v>38</v>
      </c>
      <c r="H167">
        <f t="shared" si="2"/>
        <v>0.23684210526315788</v>
      </c>
      <c r="I167" s="1" t="s">
        <v>133</v>
      </c>
    </row>
    <row r="168" spans="1:9" x14ac:dyDescent="0.2">
      <c r="A168" s="3" t="s">
        <v>580</v>
      </c>
      <c r="B168" s="3" t="s">
        <v>1076</v>
      </c>
      <c r="C168">
        <v>3</v>
      </c>
      <c r="D168" t="s">
        <v>1077</v>
      </c>
      <c r="E168" t="b">
        <v>1</v>
      </c>
      <c r="F168">
        <v>4</v>
      </c>
      <c r="G168">
        <f t="shared" ref="G168:G174" si="3">4+2+2</f>
        <v>8</v>
      </c>
      <c r="H168">
        <f t="shared" si="2"/>
        <v>0.5</v>
      </c>
      <c r="I168" s="1" t="s">
        <v>133</v>
      </c>
    </row>
    <row r="169" spans="1:9" x14ac:dyDescent="0.2">
      <c r="A169" s="3" t="s">
        <v>581</v>
      </c>
      <c r="B169" s="3" t="s">
        <v>1078</v>
      </c>
      <c r="C169">
        <v>3</v>
      </c>
      <c r="D169" t="s">
        <v>1077</v>
      </c>
      <c r="E169" t="b">
        <v>1</v>
      </c>
      <c r="F169">
        <v>4</v>
      </c>
      <c r="G169">
        <f t="shared" si="3"/>
        <v>8</v>
      </c>
      <c r="H169">
        <f t="shared" si="2"/>
        <v>0.5</v>
      </c>
      <c r="I169" s="1" t="s">
        <v>133</v>
      </c>
    </row>
    <row r="170" spans="1:9" x14ac:dyDescent="0.2">
      <c r="A170" s="3" t="s">
        <v>582</v>
      </c>
      <c r="B170" s="3" t="s">
        <v>1079</v>
      </c>
      <c r="C170">
        <v>3</v>
      </c>
      <c r="D170" t="s">
        <v>1077</v>
      </c>
      <c r="E170" t="b">
        <v>1</v>
      </c>
      <c r="F170">
        <v>3</v>
      </c>
      <c r="G170">
        <f t="shared" si="3"/>
        <v>8</v>
      </c>
      <c r="H170">
        <f t="shared" si="2"/>
        <v>0.375</v>
      </c>
      <c r="I170" s="1" t="s">
        <v>133</v>
      </c>
    </row>
    <row r="171" spans="1:9" x14ac:dyDescent="0.2">
      <c r="A171" s="3" t="s">
        <v>583</v>
      </c>
      <c r="B171" s="3" t="s">
        <v>1080</v>
      </c>
      <c r="C171">
        <v>3</v>
      </c>
      <c r="D171" t="s">
        <v>1077</v>
      </c>
      <c r="E171" t="b">
        <v>1</v>
      </c>
      <c r="F171">
        <v>3</v>
      </c>
      <c r="G171">
        <f t="shared" si="3"/>
        <v>8</v>
      </c>
      <c r="H171">
        <f t="shared" si="2"/>
        <v>0.375</v>
      </c>
      <c r="I171" s="1" t="s">
        <v>133</v>
      </c>
    </row>
    <row r="172" spans="1:9" x14ac:dyDescent="0.2">
      <c r="A172" s="3" t="s">
        <v>584</v>
      </c>
      <c r="B172" s="3" t="s">
        <v>1081</v>
      </c>
      <c r="C172">
        <v>3</v>
      </c>
      <c r="D172" t="s">
        <v>1077</v>
      </c>
      <c r="E172" t="b">
        <v>1</v>
      </c>
      <c r="F172">
        <v>3</v>
      </c>
      <c r="G172">
        <f t="shared" si="3"/>
        <v>8</v>
      </c>
      <c r="H172">
        <f t="shared" si="2"/>
        <v>0.375</v>
      </c>
      <c r="I172" s="1" t="s">
        <v>133</v>
      </c>
    </row>
    <row r="173" spans="1:9" x14ac:dyDescent="0.2">
      <c r="A173" s="3" t="s">
        <v>585</v>
      </c>
      <c r="B173" s="3" t="s">
        <v>1082</v>
      </c>
      <c r="C173">
        <v>3</v>
      </c>
      <c r="D173" t="s">
        <v>1077</v>
      </c>
      <c r="E173" t="b">
        <v>1</v>
      </c>
      <c r="F173">
        <v>3</v>
      </c>
      <c r="G173">
        <f t="shared" si="3"/>
        <v>8</v>
      </c>
      <c r="H173">
        <f t="shared" si="2"/>
        <v>0.375</v>
      </c>
      <c r="I173" s="1" t="s">
        <v>133</v>
      </c>
    </row>
    <row r="174" spans="1:9" x14ac:dyDescent="0.2">
      <c r="A174" s="3" t="s">
        <v>586</v>
      </c>
      <c r="B174" s="3" t="s">
        <v>1083</v>
      </c>
      <c r="C174">
        <v>3</v>
      </c>
      <c r="D174" t="s">
        <v>1077</v>
      </c>
      <c r="E174" t="b">
        <v>1</v>
      </c>
      <c r="F174">
        <v>3</v>
      </c>
      <c r="G174">
        <f t="shared" si="3"/>
        <v>8</v>
      </c>
      <c r="H174">
        <f t="shared" si="2"/>
        <v>0.375</v>
      </c>
      <c r="I174" s="1" t="s">
        <v>133</v>
      </c>
    </row>
    <row r="175" spans="1:9" x14ac:dyDescent="0.2">
      <c r="A175" s="3" t="s">
        <v>587</v>
      </c>
      <c r="B175" s="3" t="s">
        <v>1084</v>
      </c>
      <c r="C175">
        <v>2</v>
      </c>
      <c r="D175" t="s">
        <v>1074</v>
      </c>
      <c r="E175" t="b">
        <v>1</v>
      </c>
      <c r="F175">
        <v>4</v>
      </c>
      <c r="G175">
        <f>10+5+23</f>
        <v>38</v>
      </c>
      <c r="H175">
        <f t="shared" si="2"/>
        <v>0.10526315789473684</v>
      </c>
      <c r="I175" s="1" t="s">
        <v>133</v>
      </c>
    </row>
    <row r="176" spans="1:9" x14ac:dyDescent="0.2">
      <c r="A176" s="3" t="s">
        <v>588</v>
      </c>
      <c r="B176" s="3" t="s">
        <v>1085</v>
      </c>
      <c r="C176">
        <v>2</v>
      </c>
      <c r="D176" t="s">
        <v>1074</v>
      </c>
      <c r="E176" t="b">
        <v>1</v>
      </c>
      <c r="F176">
        <v>10</v>
      </c>
      <c r="G176">
        <f>10+5+23</f>
        <v>38</v>
      </c>
      <c r="H176">
        <f t="shared" si="2"/>
        <v>0.26315789473684209</v>
      </c>
      <c r="I176" s="1" t="s">
        <v>133</v>
      </c>
    </row>
    <row r="177" spans="1:9" x14ac:dyDescent="0.2">
      <c r="A177" s="3" t="s">
        <v>589</v>
      </c>
      <c r="B177" s="3" t="s">
        <v>1086</v>
      </c>
      <c r="C177">
        <v>3</v>
      </c>
      <c r="D177" t="s">
        <v>1087</v>
      </c>
      <c r="E177" t="b">
        <v>1</v>
      </c>
      <c r="F177">
        <v>0</v>
      </c>
      <c r="G177">
        <v>7</v>
      </c>
      <c r="H177">
        <f t="shared" si="2"/>
        <v>0</v>
      </c>
      <c r="I177" s="1" t="s">
        <v>133</v>
      </c>
    </row>
    <row r="178" spans="1:9" x14ac:dyDescent="0.2">
      <c r="A178" s="3" t="s">
        <v>590</v>
      </c>
      <c r="B178" s="3" t="s">
        <v>1088</v>
      </c>
      <c r="C178">
        <v>3</v>
      </c>
      <c r="D178" t="s">
        <v>1087</v>
      </c>
      <c r="E178" t="b">
        <v>1</v>
      </c>
      <c r="F178">
        <v>0</v>
      </c>
      <c r="G178">
        <v>7</v>
      </c>
      <c r="H178">
        <f t="shared" si="2"/>
        <v>0</v>
      </c>
      <c r="I178" s="1" t="s">
        <v>133</v>
      </c>
    </row>
    <row r="179" spans="1:9" x14ac:dyDescent="0.2">
      <c r="A179" s="3" t="s">
        <v>591</v>
      </c>
      <c r="B179" s="3" t="s">
        <v>1089</v>
      </c>
      <c r="C179">
        <v>2</v>
      </c>
      <c r="D179" t="s">
        <v>1074</v>
      </c>
      <c r="E179" t="b">
        <v>1</v>
      </c>
      <c r="F179">
        <v>14</v>
      </c>
      <c r="G179">
        <f>10+5+23</f>
        <v>38</v>
      </c>
      <c r="H179">
        <f t="shared" si="2"/>
        <v>0.36842105263157893</v>
      </c>
      <c r="I179" s="1" t="s">
        <v>133</v>
      </c>
    </row>
    <row r="180" spans="1:9" x14ac:dyDescent="0.2">
      <c r="A180" s="3" t="s">
        <v>592</v>
      </c>
      <c r="B180" s="3" t="s">
        <v>1090</v>
      </c>
      <c r="C180">
        <v>3</v>
      </c>
      <c r="D180" t="s">
        <v>1091</v>
      </c>
      <c r="E180" t="b">
        <v>1</v>
      </c>
      <c r="F180">
        <v>2</v>
      </c>
      <c r="G180">
        <f>6+2+3</f>
        <v>11</v>
      </c>
      <c r="H180">
        <f t="shared" si="2"/>
        <v>0.18181818181818182</v>
      </c>
      <c r="I180" s="1" t="s">
        <v>133</v>
      </c>
    </row>
    <row r="181" spans="1:9" x14ac:dyDescent="0.2">
      <c r="A181" s="3" t="s">
        <v>593</v>
      </c>
      <c r="B181" s="3" t="s">
        <v>1092</v>
      </c>
      <c r="C181">
        <v>3</v>
      </c>
      <c r="D181" t="s">
        <v>1091</v>
      </c>
      <c r="E181" t="b">
        <v>1</v>
      </c>
      <c r="F181">
        <v>2</v>
      </c>
      <c r="G181">
        <f>6+2+3</f>
        <v>11</v>
      </c>
      <c r="H181">
        <f t="shared" si="2"/>
        <v>0.18181818181818182</v>
      </c>
      <c r="I181" s="1" t="s">
        <v>133</v>
      </c>
    </row>
    <row r="182" spans="1:9" x14ac:dyDescent="0.2">
      <c r="A182" s="3" t="s">
        <v>594</v>
      </c>
      <c r="B182" s="3" t="s">
        <v>1093</v>
      </c>
      <c r="C182">
        <v>4</v>
      </c>
      <c r="D182" t="s">
        <v>1094</v>
      </c>
      <c r="E182" t="b">
        <v>1</v>
      </c>
      <c r="F182">
        <v>1</v>
      </c>
      <c r="G182">
        <v>2</v>
      </c>
      <c r="H182">
        <f t="shared" si="2"/>
        <v>0.5</v>
      </c>
      <c r="I182" s="1" t="s">
        <v>133</v>
      </c>
    </row>
    <row r="183" spans="1:9" x14ac:dyDescent="0.2">
      <c r="A183" s="3" t="s">
        <v>595</v>
      </c>
      <c r="B183" s="3" t="s">
        <v>1095</v>
      </c>
      <c r="C183">
        <v>3</v>
      </c>
      <c r="D183" t="s">
        <v>1091</v>
      </c>
      <c r="E183" t="b">
        <v>1</v>
      </c>
      <c r="F183">
        <v>1</v>
      </c>
      <c r="G183">
        <f>6+2+3</f>
        <v>11</v>
      </c>
      <c r="H183">
        <f t="shared" si="2"/>
        <v>9.0909090909090912E-2</v>
      </c>
      <c r="I183" s="1" t="s">
        <v>133</v>
      </c>
    </row>
    <row r="184" spans="1:9" x14ac:dyDescent="0.2">
      <c r="A184" s="3" t="s">
        <v>596</v>
      </c>
      <c r="B184" s="3" t="s">
        <v>1096</v>
      </c>
      <c r="C184">
        <v>4</v>
      </c>
      <c r="D184" t="s">
        <v>1097</v>
      </c>
      <c r="E184" t="b">
        <v>1</v>
      </c>
      <c r="F184">
        <v>1</v>
      </c>
      <c r="G184">
        <v>2</v>
      </c>
      <c r="H184">
        <f t="shared" si="2"/>
        <v>0.5</v>
      </c>
      <c r="I184" s="1" t="s">
        <v>133</v>
      </c>
    </row>
    <row r="185" spans="1:9" x14ac:dyDescent="0.2">
      <c r="A185" s="3" t="s">
        <v>597</v>
      </c>
      <c r="B185" s="3" t="s">
        <v>1098</v>
      </c>
      <c r="C185">
        <v>3</v>
      </c>
      <c r="D185" t="s">
        <v>1091</v>
      </c>
      <c r="E185" t="b">
        <v>1</v>
      </c>
      <c r="F185">
        <v>3</v>
      </c>
      <c r="G185">
        <f>6+2+3</f>
        <v>11</v>
      </c>
      <c r="H185">
        <f t="shared" si="2"/>
        <v>0.27272727272727271</v>
      </c>
      <c r="I185" s="1" t="s">
        <v>133</v>
      </c>
    </row>
    <row r="186" spans="1:9" x14ac:dyDescent="0.2">
      <c r="A186" s="3" t="s">
        <v>598</v>
      </c>
      <c r="B186" s="3" t="s">
        <v>1099</v>
      </c>
      <c r="C186">
        <v>4</v>
      </c>
      <c r="D186" t="s">
        <v>1100</v>
      </c>
      <c r="E186" t="b">
        <v>1</v>
      </c>
      <c r="F186">
        <v>1</v>
      </c>
      <c r="G186">
        <v>3</v>
      </c>
      <c r="H186">
        <f t="shared" si="2"/>
        <v>0.33333333333333331</v>
      </c>
      <c r="I186" s="1" t="s">
        <v>133</v>
      </c>
    </row>
    <row r="187" spans="1:9" x14ac:dyDescent="0.2">
      <c r="A187" s="3" t="s">
        <v>599</v>
      </c>
      <c r="B187" s="3" t="s">
        <v>1101</v>
      </c>
      <c r="C187">
        <v>4</v>
      </c>
      <c r="D187" t="s">
        <v>1100</v>
      </c>
      <c r="E187" t="b">
        <v>1</v>
      </c>
      <c r="F187">
        <v>3</v>
      </c>
      <c r="G187">
        <v>3</v>
      </c>
      <c r="H187">
        <f t="shared" si="2"/>
        <v>1</v>
      </c>
      <c r="I187" s="1" t="s">
        <v>133</v>
      </c>
    </row>
    <row r="188" spans="1:9" x14ac:dyDescent="0.2">
      <c r="A188" s="3" t="s">
        <v>600</v>
      </c>
      <c r="B188" s="3" t="s">
        <v>1102</v>
      </c>
      <c r="C188">
        <v>5</v>
      </c>
      <c r="D188" t="s">
        <v>1103</v>
      </c>
      <c r="E188" t="b">
        <v>1</v>
      </c>
      <c r="F188">
        <v>1</v>
      </c>
      <c r="G188">
        <v>3</v>
      </c>
      <c r="H188">
        <f t="shared" si="2"/>
        <v>0.33333333333333331</v>
      </c>
      <c r="I188" s="1" t="s">
        <v>133</v>
      </c>
    </row>
    <row r="189" spans="1:9" x14ac:dyDescent="0.2">
      <c r="A189" s="3" t="s">
        <v>601</v>
      </c>
      <c r="B189" s="3" t="s">
        <v>1104</v>
      </c>
      <c r="C189">
        <v>4</v>
      </c>
      <c r="D189" t="s">
        <v>1100</v>
      </c>
      <c r="E189" t="b">
        <v>1</v>
      </c>
      <c r="F189">
        <v>0</v>
      </c>
      <c r="G189">
        <v>3</v>
      </c>
      <c r="H189">
        <f t="shared" si="2"/>
        <v>0</v>
      </c>
      <c r="I189" s="1" t="s">
        <v>133</v>
      </c>
    </row>
    <row r="190" spans="1:9" x14ac:dyDescent="0.2">
      <c r="A190" s="3" t="s">
        <v>602</v>
      </c>
      <c r="B190" s="3" t="s">
        <v>1105</v>
      </c>
      <c r="C190">
        <v>5</v>
      </c>
      <c r="D190" t="s">
        <v>1106</v>
      </c>
      <c r="E190" t="b">
        <v>1</v>
      </c>
      <c r="F190">
        <v>0</v>
      </c>
      <c r="G190">
        <v>4</v>
      </c>
      <c r="H190">
        <f t="shared" si="2"/>
        <v>0</v>
      </c>
      <c r="I190" s="1" t="s">
        <v>133</v>
      </c>
    </row>
    <row r="191" spans="1:9" x14ac:dyDescent="0.2">
      <c r="A191" s="3" t="s">
        <v>603</v>
      </c>
      <c r="B191" s="3" t="s">
        <v>1107</v>
      </c>
      <c r="C191">
        <v>2</v>
      </c>
      <c r="D191" t="s">
        <v>1074</v>
      </c>
      <c r="E191" t="b">
        <v>1</v>
      </c>
      <c r="F191">
        <v>10</v>
      </c>
      <c r="G191">
        <f>10+5+23</f>
        <v>38</v>
      </c>
      <c r="H191">
        <f t="shared" si="2"/>
        <v>0.26315789473684209</v>
      </c>
      <c r="I191" s="1" t="s">
        <v>133</v>
      </c>
    </row>
    <row r="192" spans="1:9" x14ac:dyDescent="0.2">
      <c r="A192" s="3" t="s">
        <v>604</v>
      </c>
      <c r="B192" s="3" t="s">
        <v>1108</v>
      </c>
      <c r="C192">
        <v>2</v>
      </c>
      <c r="D192" t="s">
        <v>1074</v>
      </c>
      <c r="E192" t="b">
        <v>1</v>
      </c>
      <c r="F192">
        <v>8</v>
      </c>
      <c r="G192">
        <f>10+5+23</f>
        <v>38</v>
      </c>
      <c r="H192">
        <f t="shared" si="2"/>
        <v>0.21052631578947367</v>
      </c>
      <c r="I192" s="1" t="s">
        <v>133</v>
      </c>
    </row>
    <row r="193" spans="1:9" x14ac:dyDescent="0.2">
      <c r="A193" t="s">
        <v>605</v>
      </c>
      <c r="B193" s="3" t="s">
        <v>1109</v>
      </c>
      <c r="C193">
        <v>2</v>
      </c>
      <c r="D193" t="s">
        <v>1074</v>
      </c>
      <c r="E193" t="b">
        <v>1</v>
      </c>
      <c r="F193">
        <v>2</v>
      </c>
      <c r="G193">
        <f>10+5+23</f>
        <v>38</v>
      </c>
      <c r="H193">
        <f t="shared" si="2"/>
        <v>5.2631578947368418E-2</v>
      </c>
      <c r="I193" s="1" t="s">
        <v>133</v>
      </c>
    </row>
    <row r="194" spans="1:9" x14ac:dyDescent="0.2">
      <c r="A194" s="3" t="s">
        <v>607</v>
      </c>
      <c r="B194" s="3" t="s">
        <v>1110</v>
      </c>
      <c r="C194" t="s">
        <v>353</v>
      </c>
      <c r="D194" t="s">
        <v>1111</v>
      </c>
      <c r="E194" t="b">
        <v>1</v>
      </c>
      <c r="F194">
        <v>5</v>
      </c>
      <c r="G194">
        <f>3+10+2+1</f>
        <v>16</v>
      </c>
      <c r="H194">
        <f t="shared" si="2"/>
        <v>0.3125</v>
      </c>
      <c r="I194" s="1" t="s">
        <v>133</v>
      </c>
    </row>
    <row r="195" spans="1:9" x14ac:dyDescent="0.2">
      <c r="A195" s="3" t="s">
        <v>608</v>
      </c>
      <c r="B195" s="3" t="s">
        <v>1112</v>
      </c>
      <c r="C195">
        <v>4</v>
      </c>
      <c r="D195" t="s">
        <v>1113</v>
      </c>
      <c r="E195" t="b">
        <v>1</v>
      </c>
      <c r="F195">
        <v>0</v>
      </c>
      <c r="G195">
        <v>4</v>
      </c>
      <c r="H195">
        <f t="shared" ref="H195:H258" si="4">F195/G195</f>
        <v>0</v>
      </c>
      <c r="I195" s="1" t="s">
        <v>133</v>
      </c>
    </row>
    <row r="196" spans="1:9" x14ac:dyDescent="0.2">
      <c r="A196" s="3" t="s">
        <v>609</v>
      </c>
      <c r="B196" s="3" t="s">
        <v>1114</v>
      </c>
      <c r="C196">
        <v>4</v>
      </c>
      <c r="D196" t="s">
        <v>1113</v>
      </c>
      <c r="E196" t="b">
        <v>1</v>
      </c>
      <c r="F196">
        <v>0</v>
      </c>
      <c r="G196">
        <v>4</v>
      </c>
      <c r="H196">
        <f t="shared" si="4"/>
        <v>0</v>
      </c>
      <c r="I196" s="1" t="s">
        <v>133</v>
      </c>
    </row>
    <row r="197" spans="1:9" x14ac:dyDescent="0.2">
      <c r="A197" t="s">
        <v>610</v>
      </c>
      <c r="B197" s="3" t="s">
        <v>1115</v>
      </c>
      <c r="C197">
        <v>2</v>
      </c>
      <c r="D197" t="s">
        <v>1074</v>
      </c>
      <c r="E197" t="b">
        <v>1</v>
      </c>
      <c r="F197">
        <v>2</v>
      </c>
      <c r="G197">
        <f>10+5+23</f>
        <v>38</v>
      </c>
      <c r="H197">
        <f t="shared" si="4"/>
        <v>5.2631578947368418E-2</v>
      </c>
      <c r="I197" s="1" t="s">
        <v>133</v>
      </c>
    </row>
    <row r="198" spans="1:9" x14ac:dyDescent="0.2">
      <c r="A198" s="3" t="s">
        <v>611</v>
      </c>
      <c r="B198" s="3" t="s">
        <v>1116</v>
      </c>
      <c r="C198" t="s">
        <v>353</v>
      </c>
      <c r="D198" t="s">
        <v>1117</v>
      </c>
      <c r="E198" t="b">
        <v>1</v>
      </c>
      <c r="F198">
        <v>5</v>
      </c>
      <c r="G198">
        <f>3+12</f>
        <v>15</v>
      </c>
      <c r="H198">
        <f t="shared" si="4"/>
        <v>0.33333333333333331</v>
      </c>
      <c r="I198" s="1" t="s">
        <v>133</v>
      </c>
    </row>
    <row r="199" spans="1:9" x14ac:dyDescent="0.2">
      <c r="A199" s="3" t="s">
        <v>612</v>
      </c>
      <c r="B199" s="3" t="s">
        <v>1118</v>
      </c>
      <c r="C199">
        <v>4</v>
      </c>
      <c r="D199" t="s">
        <v>1119</v>
      </c>
      <c r="E199" t="b">
        <v>1</v>
      </c>
      <c r="F199">
        <v>0</v>
      </c>
      <c r="G199">
        <v>4</v>
      </c>
      <c r="H199">
        <f t="shared" si="4"/>
        <v>0</v>
      </c>
      <c r="I199" s="1" t="s">
        <v>133</v>
      </c>
    </row>
    <row r="200" spans="1:9" x14ac:dyDescent="0.2">
      <c r="A200" s="3" t="s">
        <v>613</v>
      </c>
      <c r="B200" s="3" t="s">
        <v>1120</v>
      </c>
      <c r="C200">
        <v>4</v>
      </c>
      <c r="D200" t="s">
        <v>1119</v>
      </c>
      <c r="E200" t="b">
        <v>1</v>
      </c>
      <c r="F200">
        <v>0</v>
      </c>
      <c r="G200">
        <v>4</v>
      </c>
      <c r="H200">
        <f t="shared" si="4"/>
        <v>0</v>
      </c>
      <c r="I200" s="1" t="s">
        <v>133</v>
      </c>
    </row>
    <row r="201" spans="1:9" x14ac:dyDescent="0.2">
      <c r="A201" s="3" t="s">
        <v>614</v>
      </c>
      <c r="B201" s="3" t="s">
        <v>1121</v>
      </c>
      <c r="C201">
        <v>2</v>
      </c>
      <c r="D201" t="s">
        <v>1074</v>
      </c>
      <c r="E201" t="b">
        <v>1</v>
      </c>
      <c r="F201">
        <v>4</v>
      </c>
      <c r="G201">
        <f>10+5+23</f>
        <v>38</v>
      </c>
      <c r="H201">
        <f t="shared" si="4"/>
        <v>0.10526315789473684</v>
      </c>
      <c r="I201" s="1" t="s">
        <v>133</v>
      </c>
    </row>
    <row r="202" spans="1:9" x14ac:dyDescent="0.2">
      <c r="A202" s="3" t="s">
        <v>615</v>
      </c>
      <c r="B202" s="3" t="s">
        <v>1122</v>
      </c>
      <c r="C202">
        <v>2</v>
      </c>
      <c r="D202" t="s">
        <v>1074</v>
      </c>
      <c r="E202" t="b">
        <v>1</v>
      </c>
      <c r="F202">
        <v>9</v>
      </c>
      <c r="G202">
        <f>10+5+23</f>
        <v>38</v>
      </c>
      <c r="H202">
        <f t="shared" si="4"/>
        <v>0.23684210526315788</v>
      </c>
      <c r="I202" s="1" t="s">
        <v>133</v>
      </c>
    </row>
    <row r="203" spans="1:9" x14ac:dyDescent="0.2">
      <c r="A203" t="s">
        <v>616</v>
      </c>
      <c r="B203" s="3" t="s">
        <v>1123</v>
      </c>
      <c r="C203">
        <v>3</v>
      </c>
      <c r="D203" t="s">
        <v>1124</v>
      </c>
      <c r="E203" t="b">
        <v>1</v>
      </c>
      <c r="F203">
        <v>4</v>
      </c>
      <c r="G203">
        <v>6</v>
      </c>
      <c r="H203">
        <f t="shared" si="4"/>
        <v>0.66666666666666663</v>
      </c>
      <c r="I203" s="1" t="s">
        <v>133</v>
      </c>
    </row>
    <row r="204" spans="1:9" x14ac:dyDescent="0.2">
      <c r="A204" s="3" t="s">
        <v>617</v>
      </c>
      <c r="B204" s="3" t="s">
        <v>1125</v>
      </c>
      <c r="C204">
        <v>4</v>
      </c>
      <c r="D204" t="s">
        <v>1126</v>
      </c>
      <c r="E204" t="b">
        <v>1</v>
      </c>
      <c r="F204">
        <v>5</v>
      </c>
      <c r="G204">
        <f>5+6+4</f>
        <v>15</v>
      </c>
      <c r="H204">
        <f t="shared" si="4"/>
        <v>0.33333333333333331</v>
      </c>
      <c r="I204" s="1" t="s">
        <v>133</v>
      </c>
    </row>
    <row r="205" spans="1:9" x14ac:dyDescent="0.2">
      <c r="A205" s="3" t="s">
        <v>618</v>
      </c>
      <c r="B205" s="3" t="s">
        <v>1127</v>
      </c>
      <c r="C205">
        <v>5</v>
      </c>
      <c r="D205" t="s">
        <v>1128</v>
      </c>
      <c r="E205" t="b">
        <v>1</v>
      </c>
      <c r="F205">
        <v>1</v>
      </c>
      <c r="G205">
        <v>5</v>
      </c>
      <c r="H205">
        <f t="shared" si="4"/>
        <v>0.2</v>
      </c>
      <c r="I205" s="1" t="s">
        <v>133</v>
      </c>
    </row>
    <row r="206" spans="1:9" x14ac:dyDescent="0.2">
      <c r="A206" s="3" t="s">
        <v>619</v>
      </c>
      <c r="B206" s="3" t="s">
        <v>1129</v>
      </c>
      <c r="C206">
        <v>4</v>
      </c>
      <c r="D206" t="s">
        <v>1126</v>
      </c>
      <c r="E206" t="b">
        <v>1</v>
      </c>
      <c r="F206">
        <v>7</v>
      </c>
      <c r="G206">
        <f>5+6+4</f>
        <v>15</v>
      </c>
      <c r="H206">
        <f t="shared" si="4"/>
        <v>0.46666666666666667</v>
      </c>
      <c r="I206" s="1" t="s">
        <v>133</v>
      </c>
    </row>
    <row r="207" spans="1:9" x14ac:dyDescent="0.2">
      <c r="A207" s="3" t="s">
        <v>620</v>
      </c>
      <c r="B207" s="3" t="s">
        <v>1130</v>
      </c>
      <c r="C207">
        <v>5</v>
      </c>
      <c r="D207" t="s">
        <v>1131</v>
      </c>
      <c r="E207" t="b">
        <v>1</v>
      </c>
      <c r="F207">
        <v>3</v>
      </c>
      <c r="G207">
        <v>6</v>
      </c>
      <c r="H207">
        <f t="shared" si="4"/>
        <v>0.5</v>
      </c>
      <c r="I207" s="1" t="s">
        <v>133</v>
      </c>
    </row>
    <row r="208" spans="1:9" x14ac:dyDescent="0.2">
      <c r="A208" s="3" t="s">
        <v>621</v>
      </c>
      <c r="B208" s="3" t="s">
        <v>1132</v>
      </c>
      <c r="C208">
        <v>5</v>
      </c>
      <c r="D208" t="s">
        <v>1131</v>
      </c>
      <c r="E208" t="b">
        <v>1</v>
      </c>
      <c r="F208">
        <v>3</v>
      </c>
      <c r="G208">
        <v>6</v>
      </c>
      <c r="H208">
        <f t="shared" si="4"/>
        <v>0.5</v>
      </c>
      <c r="I208" s="1" t="s">
        <v>133</v>
      </c>
    </row>
    <row r="209" spans="1:9" x14ac:dyDescent="0.2">
      <c r="A209" s="3" t="s">
        <v>622</v>
      </c>
      <c r="B209" s="3" t="s">
        <v>1133</v>
      </c>
      <c r="C209">
        <v>6</v>
      </c>
      <c r="D209" t="s">
        <v>1134</v>
      </c>
      <c r="E209" t="b">
        <v>1</v>
      </c>
      <c r="F209">
        <v>0</v>
      </c>
      <c r="G209">
        <f>1+1+5</f>
        <v>7</v>
      </c>
      <c r="H209">
        <f t="shared" si="4"/>
        <v>0</v>
      </c>
      <c r="I209" s="1" t="s">
        <v>133</v>
      </c>
    </row>
    <row r="210" spans="1:9" x14ac:dyDescent="0.2">
      <c r="A210" s="3" t="s">
        <v>623</v>
      </c>
      <c r="B210" s="3" t="s">
        <v>1135</v>
      </c>
      <c r="C210">
        <v>3</v>
      </c>
      <c r="D210" t="s">
        <v>1124</v>
      </c>
      <c r="E210" t="b">
        <v>1</v>
      </c>
      <c r="F210">
        <v>5</v>
      </c>
      <c r="G210">
        <v>6</v>
      </c>
      <c r="H210">
        <f t="shared" si="4"/>
        <v>0.83333333333333337</v>
      </c>
      <c r="I210" s="1" t="s">
        <v>133</v>
      </c>
    </row>
    <row r="211" spans="1:9" x14ac:dyDescent="0.2">
      <c r="A211" s="3" t="s">
        <v>624</v>
      </c>
      <c r="B211" s="3" t="s">
        <v>1136</v>
      </c>
      <c r="C211">
        <v>2</v>
      </c>
      <c r="D211" t="s">
        <v>1074</v>
      </c>
      <c r="E211" t="b">
        <v>1</v>
      </c>
      <c r="F211">
        <v>7</v>
      </c>
      <c r="G211">
        <f>10+5+23</f>
        <v>38</v>
      </c>
      <c r="H211">
        <f t="shared" si="4"/>
        <v>0.18421052631578946</v>
      </c>
      <c r="I211" s="1" t="s">
        <v>133</v>
      </c>
    </row>
    <row r="212" spans="1:9" x14ac:dyDescent="0.2">
      <c r="A212" s="3" t="s">
        <v>625</v>
      </c>
      <c r="B212" s="3" t="s">
        <v>1137</v>
      </c>
      <c r="C212">
        <v>2</v>
      </c>
      <c r="D212" t="s">
        <v>1074</v>
      </c>
      <c r="E212" t="b">
        <v>1</v>
      </c>
      <c r="F212">
        <v>6</v>
      </c>
      <c r="G212">
        <f>10+5+23</f>
        <v>38</v>
      </c>
      <c r="H212">
        <f t="shared" si="4"/>
        <v>0.15789473684210525</v>
      </c>
      <c r="I212" s="1" t="s">
        <v>133</v>
      </c>
    </row>
    <row r="213" spans="1:9" x14ac:dyDescent="0.2">
      <c r="A213" s="3" t="s">
        <v>626</v>
      </c>
      <c r="B213" s="3" t="s">
        <v>1138</v>
      </c>
      <c r="C213">
        <v>2</v>
      </c>
      <c r="D213" t="s">
        <v>1074</v>
      </c>
      <c r="E213" t="b">
        <v>1</v>
      </c>
      <c r="F213">
        <v>8</v>
      </c>
      <c r="G213">
        <f>10+5+23</f>
        <v>38</v>
      </c>
      <c r="H213">
        <f t="shared" si="4"/>
        <v>0.21052631578947367</v>
      </c>
      <c r="I213" s="1" t="s">
        <v>133</v>
      </c>
    </row>
    <row r="214" spans="1:9" x14ac:dyDescent="0.2">
      <c r="A214" s="3" t="s">
        <v>627</v>
      </c>
      <c r="B214" s="3" t="s">
        <v>1139</v>
      </c>
      <c r="C214">
        <v>2</v>
      </c>
      <c r="D214" t="s">
        <v>1074</v>
      </c>
      <c r="E214" t="b">
        <v>1</v>
      </c>
      <c r="F214">
        <v>12</v>
      </c>
      <c r="G214">
        <f>10+5+23</f>
        <v>38</v>
      </c>
      <c r="H214">
        <f t="shared" si="4"/>
        <v>0.31578947368421051</v>
      </c>
      <c r="I214" s="1" t="s">
        <v>133</v>
      </c>
    </row>
    <row r="215" spans="1:9" x14ac:dyDescent="0.2">
      <c r="A215" s="3" t="s">
        <v>628</v>
      </c>
      <c r="B215" s="3" t="s">
        <v>1140</v>
      </c>
      <c r="C215">
        <v>2</v>
      </c>
      <c r="D215" t="s">
        <v>1074</v>
      </c>
      <c r="E215" t="b">
        <v>1</v>
      </c>
      <c r="F215">
        <v>7</v>
      </c>
      <c r="G215">
        <f>10+5+23</f>
        <v>38</v>
      </c>
      <c r="H215">
        <f t="shared" si="4"/>
        <v>0.18421052631578946</v>
      </c>
      <c r="I215" s="1" t="s">
        <v>133</v>
      </c>
    </row>
    <row r="216" spans="1:9" x14ac:dyDescent="0.2">
      <c r="A216" s="3" t="s">
        <v>629</v>
      </c>
      <c r="B216" s="3" t="s">
        <v>1141</v>
      </c>
      <c r="C216">
        <v>3</v>
      </c>
      <c r="D216" t="s">
        <v>1142</v>
      </c>
      <c r="E216" t="b">
        <v>1</v>
      </c>
      <c r="F216">
        <v>2</v>
      </c>
      <c r="G216">
        <v>5</v>
      </c>
      <c r="H216">
        <f t="shared" si="4"/>
        <v>0.4</v>
      </c>
      <c r="I216" s="1" t="s">
        <v>133</v>
      </c>
    </row>
    <row r="217" spans="1:9" x14ac:dyDescent="0.2">
      <c r="A217" s="3" t="s">
        <v>630</v>
      </c>
      <c r="B217" s="3" t="s">
        <v>1143</v>
      </c>
      <c r="C217">
        <v>3</v>
      </c>
      <c r="D217" t="s">
        <v>1142</v>
      </c>
      <c r="E217" t="b">
        <v>1</v>
      </c>
      <c r="F217">
        <v>2</v>
      </c>
      <c r="G217">
        <v>5</v>
      </c>
      <c r="H217">
        <f t="shared" si="4"/>
        <v>0.4</v>
      </c>
      <c r="I217" s="1" t="s">
        <v>133</v>
      </c>
    </row>
    <row r="218" spans="1:9" x14ac:dyDescent="0.2">
      <c r="A218" s="3" t="s">
        <v>631</v>
      </c>
      <c r="B218" s="3" t="s">
        <v>1144</v>
      </c>
      <c r="C218">
        <v>3</v>
      </c>
      <c r="D218" t="s">
        <v>1142</v>
      </c>
      <c r="E218" t="b">
        <v>1</v>
      </c>
      <c r="F218">
        <v>2</v>
      </c>
      <c r="G218">
        <v>5</v>
      </c>
      <c r="H218">
        <f t="shared" si="4"/>
        <v>0.4</v>
      </c>
      <c r="I218" s="1" t="s">
        <v>133</v>
      </c>
    </row>
    <row r="219" spans="1:9" x14ac:dyDescent="0.2">
      <c r="A219" s="3" t="s">
        <v>632</v>
      </c>
      <c r="B219" s="3" t="s">
        <v>1145</v>
      </c>
      <c r="C219">
        <v>2</v>
      </c>
      <c r="D219" t="s">
        <v>1074</v>
      </c>
      <c r="E219" t="b">
        <v>1</v>
      </c>
      <c r="F219">
        <v>2</v>
      </c>
      <c r="G219">
        <f>10+5+23</f>
        <v>38</v>
      </c>
      <c r="H219">
        <f t="shared" si="4"/>
        <v>5.2631578947368418E-2</v>
      </c>
      <c r="I219" s="1" t="s">
        <v>133</v>
      </c>
    </row>
    <row r="220" spans="1:9" x14ac:dyDescent="0.2">
      <c r="A220" s="3" t="s">
        <v>633</v>
      </c>
      <c r="B220" s="3" t="s">
        <v>1146</v>
      </c>
      <c r="C220">
        <v>2</v>
      </c>
      <c r="D220" t="s">
        <v>1074</v>
      </c>
      <c r="E220" t="b">
        <v>1</v>
      </c>
      <c r="F220">
        <v>1</v>
      </c>
      <c r="G220">
        <f>10+5+23</f>
        <v>38</v>
      </c>
      <c r="H220">
        <f t="shared" si="4"/>
        <v>2.6315789473684209E-2</v>
      </c>
      <c r="I220" s="1" t="s">
        <v>133</v>
      </c>
    </row>
    <row r="221" spans="1:9" x14ac:dyDescent="0.2">
      <c r="A221" s="3" t="s">
        <v>634</v>
      </c>
      <c r="B221" s="3" t="s">
        <v>1147</v>
      </c>
      <c r="C221">
        <v>2</v>
      </c>
      <c r="D221" t="s">
        <v>1074</v>
      </c>
      <c r="E221" t="b">
        <v>1</v>
      </c>
      <c r="F221">
        <v>7</v>
      </c>
      <c r="G221">
        <f>10+5+23</f>
        <v>38</v>
      </c>
      <c r="H221">
        <f t="shared" si="4"/>
        <v>0.18421052631578946</v>
      </c>
      <c r="I221" s="1" t="s">
        <v>133</v>
      </c>
    </row>
    <row r="222" spans="1:9" x14ac:dyDescent="0.2">
      <c r="A222" s="3" t="s">
        <v>635</v>
      </c>
      <c r="B222" s="3" t="s">
        <v>1148</v>
      </c>
      <c r="C222">
        <v>2</v>
      </c>
      <c r="D222" t="s">
        <v>1074</v>
      </c>
      <c r="E222" t="b">
        <v>1</v>
      </c>
      <c r="F222">
        <v>7</v>
      </c>
      <c r="G222">
        <f>10+5+23</f>
        <v>38</v>
      </c>
      <c r="H222">
        <f t="shared" si="4"/>
        <v>0.18421052631578946</v>
      </c>
      <c r="I222" s="1" t="s">
        <v>133</v>
      </c>
    </row>
    <row r="223" spans="1:9" x14ac:dyDescent="0.2">
      <c r="A223" t="s">
        <v>636</v>
      </c>
      <c r="B223" s="3" t="s">
        <v>1149</v>
      </c>
      <c r="C223">
        <v>2</v>
      </c>
      <c r="D223" t="s">
        <v>1074</v>
      </c>
      <c r="E223" t="b">
        <v>1</v>
      </c>
      <c r="F223">
        <v>4</v>
      </c>
      <c r="G223">
        <f>10+5+23</f>
        <v>38</v>
      </c>
      <c r="H223">
        <f t="shared" si="4"/>
        <v>0.10526315789473684</v>
      </c>
      <c r="I223" s="1" t="s">
        <v>133</v>
      </c>
    </row>
    <row r="224" spans="1:9" x14ac:dyDescent="0.2">
      <c r="A224" s="3" t="s">
        <v>637</v>
      </c>
      <c r="B224" s="3" t="s">
        <v>1150</v>
      </c>
      <c r="C224">
        <v>3</v>
      </c>
      <c r="D224" t="s">
        <v>1151</v>
      </c>
      <c r="E224" t="b">
        <v>1</v>
      </c>
      <c r="F224">
        <v>8</v>
      </c>
      <c r="G224">
        <v>12</v>
      </c>
      <c r="H224">
        <f t="shared" si="4"/>
        <v>0.66666666666666663</v>
      </c>
      <c r="I224" s="1" t="s">
        <v>133</v>
      </c>
    </row>
    <row r="225" spans="1:18" x14ac:dyDescent="0.2">
      <c r="A225" s="3" t="s">
        <v>638</v>
      </c>
      <c r="B225" s="3" t="s">
        <v>1152</v>
      </c>
      <c r="C225">
        <v>3</v>
      </c>
      <c r="D225" t="s">
        <v>1151</v>
      </c>
      <c r="E225" t="b">
        <v>1</v>
      </c>
      <c r="F225">
        <v>3</v>
      </c>
      <c r="G225">
        <v>12</v>
      </c>
      <c r="H225">
        <f t="shared" si="4"/>
        <v>0.25</v>
      </c>
      <c r="I225" s="1" t="s">
        <v>133</v>
      </c>
    </row>
    <row r="226" spans="1:18" x14ac:dyDescent="0.2">
      <c r="A226" s="3" t="s">
        <v>639</v>
      </c>
      <c r="B226" s="3" t="s">
        <v>1153</v>
      </c>
      <c r="C226">
        <v>3</v>
      </c>
      <c r="D226" t="s">
        <v>1151</v>
      </c>
      <c r="E226" t="b">
        <v>1</v>
      </c>
      <c r="F226">
        <v>3</v>
      </c>
      <c r="G226">
        <v>12</v>
      </c>
      <c r="H226">
        <f t="shared" si="4"/>
        <v>0.25</v>
      </c>
      <c r="I226" s="1" t="s">
        <v>133</v>
      </c>
    </row>
    <row r="227" spans="1:18" x14ac:dyDescent="0.2">
      <c r="A227" s="3" t="s">
        <v>640</v>
      </c>
      <c r="B227" s="3" t="s">
        <v>1154</v>
      </c>
      <c r="C227">
        <v>3</v>
      </c>
      <c r="D227" t="s">
        <v>1151</v>
      </c>
      <c r="E227" t="b">
        <v>1</v>
      </c>
      <c r="F227">
        <v>3</v>
      </c>
      <c r="G227">
        <v>12</v>
      </c>
      <c r="H227">
        <f t="shared" si="4"/>
        <v>0.25</v>
      </c>
      <c r="I227" s="1" t="s">
        <v>133</v>
      </c>
    </row>
    <row r="228" spans="1:18" x14ac:dyDescent="0.2">
      <c r="A228" s="3" t="s">
        <v>641</v>
      </c>
      <c r="B228" s="3" t="s">
        <v>1155</v>
      </c>
      <c r="C228">
        <v>3</v>
      </c>
      <c r="D228" t="s">
        <v>1151</v>
      </c>
      <c r="E228" t="b">
        <v>1</v>
      </c>
      <c r="F228">
        <v>3</v>
      </c>
      <c r="G228">
        <v>12</v>
      </c>
      <c r="H228">
        <f t="shared" si="4"/>
        <v>0.25</v>
      </c>
      <c r="I228" s="1" t="s">
        <v>133</v>
      </c>
    </row>
    <row r="229" spans="1:18" x14ac:dyDescent="0.2">
      <c r="A229" s="3" t="s">
        <v>642</v>
      </c>
      <c r="B229" s="3" t="s">
        <v>1156</v>
      </c>
      <c r="C229">
        <v>3</v>
      </c>
      <c r="D229" t="s">
        <v>1151</v>
      </c>
      <c r="E229" t="b">
        <v>1</v>
      </c>
      <c r="F229">
        <v>3</v>
      </c>
      <c r="G229">
        <v>12</v>
      </c>
      <c r="H229">
        <f t="shared" si="4"/>
        <v>0.25</v>
      </c>
      <c r="I229" s="1" t="s">
        <v>133</v>
      </c>
    </row>
    <row r="230" spans="1:18" x14ac:dyDescent="0.2">
      <c r="A230" s="3" t="s">
        <v>643</v>
      </c>
      <c r="B230" s="3" t="s">
        <v>1157</v>
      </c>
      <c r="C230">
        <v>3</v>
      </c>
      <c r="D230" t="s">
        <v>1151</v>
      </c>
      <c r="E230" t="b">
        <v>1</v>
      </c>
      <c r="F230">
        <v>3</v>
      </c>
      <c r="G230">
        <v>12</v>
      </c>
      <c r="H230">
        <f t="shared" si="4"/>
        <v>0.25</v>
      </c>
      <c r="I230" s="1" t="s">
        <v>133</v>
      </c>
    </row>
    <row r="231" spans="1:18" x14ac:dyDescent="0.2">
      <c r="A231" s="3" t="s">
        <v>644</v>
      </c>
      <c r="B231" s="3" t="s">
        <v>1158</v>
      </c>
      <c r="C231">
        <v>3</v>
      </c>
      <c r="D231" t="s">
        <v>1151</v>
      </c>
      <c r="E231" t="b">
        <v>1</v>
      </c>
      <c r="F231">
        <v>3</v>
      </c>
      <c r="G231">
        <v>12</v>
      </c>
      <c r="H231">
        <f t="shared" si="4"/>
        <v>0.25</v>
      </c>
      <c r="I231" s="1" t="s">
        <v>133</v>
      </c>
    </row>
    <row r="232" spans="1:18" x14ac:dyDescent="0.2">
      <c r="A232" s="3" t="s">
        <v>645</v>
      </c>
      <c r="B232" s="3" t="s">
        <v>1159</v>
      </c>
      <c r="C232">
        <v>3</v>
      </c>
      <c r="D232" t="s">
        <v>1151</v>
      </c>
      <c r="E232" t="b">
        <v>1</v>
      </c>
      <c r="F232">
        <v>3</v>
      </c>
      <c r="G232">
        <v>12</v>
      </c>
      <c r="H232">
        <f t="shared" si="4"/>
        <v>0.25</v>
      </c>
      <c r="I232" s="1" t="s">
        <v>133</v>
      </c>
    </row>
    <row r="233" spans="1:18" x14ac:dyDescent="0.2">
      <c r="A233" s="3" t="s">
        <v>646</v>
      </c>
      <c r="B233" s="3" t="s">
        <v>1160</v>
      </c>
      <c r="C233">
        <v>3</v>
      </c>
      <c r="D233" t="s">
        <v>1151</v>
      </c>
      <c r="E233" t="b">
        <v>1</v>
      </c>
      <c r="F233">
        <v>3</v>
      </c>
      <c r="G233">
        <v>12</v>
      </c>
      <c r="H233">
        <f t="shared" si="4"/>
        <v>0.25</v>
      </c>
      <c r="I233" s="1" t="s">
        <v>133</v>
      </c>
    </row>
    <row r="234" spans="1:18" x14ac:dyDescent="0.2">
      <c r="A234" s="3" t="s">
        <v>647</v>
      </c>
      <c r="B234" s="3" t="s">
        <v>1161</v>
      </c>
      <c r="C234">
        <v>2</v>
      </c>
      <c r="D234" t="s">
        <v>1074</v>
      </c>
      <c r="E234" t="b">
        <v>1</v>
      </c>
      <c r="F234">
        <v>10</v>
      </c>
      <c r="G234">
        <f>10+5+23</f>
        <v>38</v>
      </c>
      <c r="H234">
        <f t="shared" si="4"/>
        <v>0.26315789473684209</v>
      </c>
      <c r="I234" s="1" t="s">
        <v>133</v>
      </c>
    </row>
    <row r="235" spans="1:18" x14ac:dyDescent="0.2">
      <c r="A235" s="3" t="s">
        <v>648</v>
      </c>
      <c r="B235" s="3" t="s">
        <v>1162</v>
      </c>
      <c r="C235">
        <v>2</v>
      </c>
      <c r="D235" t="s">
        <v>1074</v>
      </c>
      <c r="E235" t="b">
        <v>1</v>
      </c>
      <c r="F235">
        <v>11</v>
      </c>
      <c r="G235">
        <f>10+5+23</f>
        <v>38</v>
      </c>
      <c r="H235">
        <f t="shared" si="4"/>
        <v>0.28947368421052633</v>
      </c>
      <c r="I235" s="1" t="s">
        <v>133</v>
      </c>
    </row>
    <row r="236" spans="1:18" x14ac:dyDescent="0.2">
      <c r="A236" s="6" t="s">
        <v>649</v>
      </c>
      <c r="B236" s="3" t="s">
        <v>1163</v>
      </c>
      <c r="C236">
        <v>2</v>
      </c>
      <c r="D236" t="s">
        <v>1164</v>
      </c>
      <c r="E236" t="b">
        <v>1</v>
      </c>
      <c r="I236" s="1" t="s">
        <v>137</v>
      </c>
      <c r="R236" t="s">
        <v>1400</v>
      </c>
    </row>
    <row r="237" spans="1:18" x14ac:dyDescent="0.2">
      <c r="A237" s="7" t="s">
        <v>650</v>
      </c>
      <c r="B237" s="3" t="s">
        <v>1165</v>
      </c>
      <c r="C237">
        <v>2</v>
      </c>
      <c r="D237" t="s">
        <v>1166</v>
      </c>
      <c r="E237" t="b">
        <v>1</v>
      </c>
      <c r="I237" s="1" t="s">
        <v>138</v>
      </c>
      <c r="R237" t="s">
        <v>1401</v>
      </c>
    </row>
    <row r="238" spans="1:18" x14ac:dyDescent="0.2">
      <c r="A238" s="7" t="s">
        <v>651</v>
      </c>
      <c r="B238" s="3" t="s">
        <v>1167</v>
      </c>
      <c r="C238">
        <v>2</v>
      </c>
      <c r="D238" t="s">
        <v>1168</v>
      </c>
      <c r="E238" t="b">
        <v>1</v>
      </c>
      <c r="I238" s="1" t="s">
        <v>139</v>
      </c>
      <c r="R238" t="s">
        <v>1402</v>
      </c>
    </row>
    <row r="239" spans="1:18" x14ac:dyDescent="0.2">
      <c r="A239" s="6" t="s">
        <v>652</v>
      </c>
      <c r="B239" s="3" t="s">
        <v>1169</v>
      </c>
      <c r="C239">
        <v>2</v>
      </c>
      <c r="D239" t="s">
        <v>1170</v>
      </c>
      <c r="E239" t="b">
        <v>1</v>
      </c>
      <c r="I239" s="1" t="s">
        <v>140</v>
      </c>
      <c r="R239" t="s">
        <v>1403</v>
      </c>
    </row>
    <row r="240" spans="1:18" x14ac:dyDescent="0.2">
      <c r="A240" s="6" t="s">
        <v>653</v>
      </c>
      <c r="B240" s="3" t="s">
        <v>1171</v>
      </c>
      <c r="C240">
        <v>2</v>
      </c>
      <c r="D240" t="s">
        <v>1172</v>
      </c>
      <c r="E240" t="b">
        <v>1</v>
      </c>
      <c r="I240" s="1" t="s">
        <v>141</v>
      </c>
      <c r="R240" t="s">
        <v>1404</v>
      </c>
    </row>
    <row r="241" spans="1:18" x14ac:dyDescent="0.2">
      <c r="A241" s="7" t="s">
        <v>654</v>
      </c>
      <c r="B241" s="3" t="s">
        <v>1173</v>
      </c>
      <c r="C241">
        <v>3</v>
      </c>
      <c r="D241" t="s">
        <v>1174</v>
      </c>
      <c r="E241" t="b">
        <v>1</v>
      </c>
      <c r="I241" s="1" t="s">
        <v>142</v>
      </c>
      <c r="R241" t="s">
        <v>1405</v>
      </c>
    </row>
    <row r="242" spans="1:18" x14ac:dyDescent="0.2">
      <c r="A242" s="7" t="s">
        <v>655</v>
      </c>
      <c r="B242" s="3" t="s">
        <v>1175</v>
      </c>
      <c r="C242">
        <v>2</v>
      </c>
      <c r="D242" t="s">
        <v>1176</v>
      </c>
      <c r="E242" t="b">
        <v>1</v>
      </c>
      <c r="I242" s="1" t="s">
        <v>143</v>
      </c>
      <c r="R242" t="s">
        <v>1406</v>
      </c>
    </row>
    <row r="243" spans="1:18" x14ac:dyDescent="0.2">
      <c r="A243" s="7" t="s">
        <v>656</v>
      </c>
      <c r="B243" s="3" t="s">
        <v>1177</v>
      </c>
      <c r="C243">
        <v>2</v>
      </c>
      <c r="D243" t="s">
        <v>874</v>
      </c>
      <c r="E243" t="b">
        <v>1</v>
      </c>
      <c r="I243" s="1" t="s">
        <v>144</v>
      </c>
      <c r="R243" t="s">
        <v>1407</v>
      </c>
    </row>
    <row r="244" spans="1:18" x14ac:dyDescent="0.2">
      <c r="A244" s="6" t="s">
        <v>657</v>
      </c>
      <c r="B244" s="3" t="s">
        <v>1178</v>
      </c>
      <c r="C244">
        <v>2</v>
      </c>
      <c r="D244" t="s">
        <v>874</v>
      </c>
      <c r="E244" t="b">
        <v>1</v>
      </c>
      <c r="I244" s="1" t="s">
        <v>144</v>
      </c>
      <c r="R244" t="s">
        <v>1407</v>
      </c>
    </row>
    <row r="245" spans="1:18" x14ac:dyDescent="0.2">
      <c r="A245" s="7" t="s">
        <v>658</v>
      </c>
      <c r="B245" s="3" t="s">
        <v>1179</v>
      </c>
      <c r="C245">
        <v>2</v>
      </c>
      <c r="D245" t="s">
        <v>1180</v>
      </c>
      <c r="E245" t="b">
        <v>1</v>
      </c>
      <c r="I245" s="1" t="s">
        <v>145</v>
      </c>
      <c r="R245" t="s">
        <v>1408</v>
      </c>
    </row>
    <row r="246" spans="1:18" x14ac:dyDescent="0.2">
      <c r="A246" s="6" t="s">
        <v>660</v>
      </c>
      <c r="B246" s="3" t="s">
        <v>1181</v>
      </c>
      <c r="C246">
        <v>2</v>
      </c>
      <c r="D246" t="s">
        <v>1182</v>
      </c>
      <c r="E246" t="b">
        <v>1</v>
      </c>
      <c r="I246" s="1" t="s">
        <v>146</v>
      </c>
      <c r="R246" t="s">
        <v>1409</v>
      </c>
    </row>
    <row r="247" spans="1:18" x14ac:dyDescent="0.2">
      <c r="A247" s="6" t="s">
        <v>661</v>
      </c>
      <c r="B247" s="3" t="s">
        <v>1183</v>
      </c>
      <c r="C247">
        <v>2</v>
      </c>
      <c r="D247" t="s">
        <v>1184</v>
      </c>
      <c r="E247" t="b">
        <v>1</v>
      </c>
      <c r="I247" s="1" t="s">
        <v>147</v>
      </c>
      <c r="R247" t="s">
        <v>1410</v>
      </c>
    </row>
    <row r="248" spans="1:18" x14ac:dyDescent="0.2">
      <c r="A248" s="6" t="s">
        <v>662</v>
      </c>
      <c r="B248" s="3" t="s">
        <v>1185</v>
      </c>
      <c r="C248">
        <v>2</v>
      </c>
      <c r="D248" t="s">
        <v>874</v>
      </c>
      <c r="E248" t="b">
        <v>1</v>
      </c>
      <c r="I248" s="1" t="s">
        <v>148</v>
      </c>
      <c r="R248" t="s">
        <v>1407</v>
      </c>
    </row>
    <row r="249" spans="1:18" x14ac:dyDescent="0.2">
      <c r="A249" s="6" t="s">
        <v>663</v>
      </c>
      <c r="B249" s="3" t="s">
        <v>1186</v>
      </c>
      <c r="C249">
        <v>2</v>
      </c>
      <c r="D249" t="s">
        <v>1187</v>
      </c>
      <c r="E249" t="b">
        <v>1</v>
      </c>
      <c r="I249" s="1" t="s">
        <v>149</v>
      </c>
      <c r="R249" t="s">
        <v>1411</v>
      </c>
    </row>
    <row r="250" spans="1:18" x14ac:dyDescent="0.2">
      <c r="A250" s="6" t="s">
        <v>664</v>
      </c>
      <c r="B250" s="3" t="s">
        <v>1188</v>
      </c>
      <c r="C250">
        <v>2</v>
      </c>
      <c r="D250" t="s">
        <v>1189</v>
      </c>
      <c r="E250" t="b">
        <v>1</v>
      </c>
      <c r="I250" s="1" t="s">
        <v>150</v>
      </c>
      <c r="R250" t="s">
        <v>1412</v>
      </c>
    </row>
    <row r="251" spans="1:18" x14ac:dyDescent="0.2">
      <c r="A251" s="7" t="s">
        <v>665</v>
      </c>
      <c r="B251" s="3" t="s">
        <v>1190</v>
      </c>
      <c r="C251">
        <v>2</v>
      </c>
      <c r="D251" t="s">
        <v>1191</v>
      </c>
      <c r="E251" t="b">
        <v>1</v>
      </c>
      <c r="I251" s="1" t="s">
        <v>151</v>
      </c>
      <c r="R251" t="s">
        <v>1413</v>
      </c>
    </row>
    <row r="252" spans="1:18" x14ac:dyDescent="0.2">
      <c r="A252" s="6" t="s">
        <v>666</v>
      </c>
      <c r="B252" s="3" t="s">
        <v>1192</v>
      </c>
      <c r="C252">
        <v>2</v>
      </c>
      <c r="D252" t="s">
        <v>1193</v>
      </c>
      <c r="E252" t="b">
        <v>1</v>
      </c>
      <c r="I252" s="1" t="s">
        <v>152</v>
      </c>
      <c r="R252" s="9" t="s">
        <v>1414</v>
      </c>
    </row>
    <row r="253" spans="1:18" x14ac:dyDescent="0.2">
      <c r="A253" s="6" t="s">
        <v>667</v>
      </c>
      <c r="B253" s="3" t="s">
        <v>1194</v>
      </c>
      <c r="C253">
        <v>2</v>
      </c>
      <c r="D253" t="s">
        <v>871</v>
      </c>
      <c r="E253" t="b">
        <v>1</v>
      </c>
      <c r="I253" s="1" t="s">
        <v>153</v>
      </c>
      <c r="R253" t="s">
        <v>1374</v>
      </c>
    </row>
    <row r="254" spans="1:18" x14ac:dyDescent="0.2">
      <c r="A254" s="7" t="s">
        <v>668</v>
      </c>
      <c r="B254" s="6" t="s">
        <v>1195</v>
      </c>
      <c r="C254">
        <v>2</v>
      </c>
      <c r="D254" t="s">
        <v>1196</v>
      </c>
      <c r="E254" t="b">
        <v>1</v>
      </c>
      <c r="I254" s="1" t="s">
        <v>153</v>
      </c>
      <c r="R254" t="s">
        <v>1415</v>
      </c>
    </row>
    <row r="255" spans="1:18" x14ac:dyDescent="0.2">
      <c r="A255" t="s">
        <v>669</v>
      </c>
      <c r="B255" s="3" t="s">
        <v>1197</v>
      </c>
      <c r="C255">
        <v>3</v>
      </c>
      <c r="D255" t="s">
        <v>1198</v>
      </c>
      <c r="E255" t="b">
        <v>1</v>
      </c>
      <c r="F255">
        <v>24</v>
      </c>
      <c r="G255">
        <f t="shared" ref="G255:G260" si="5">32+34+12</f>
        <v>78</v>
      </c>
      <c r="H255">
        <f t="shared" si="4"/>
        <v>0.30769230769230771</v>
      </c>
      <c r="I255" s="1" t="s">
        <v>154</v>
      </c>
    </row>
    <row r="256" spans="1:18" x14ac:dyDescent="0.2">
      <c r="A256" t="s">
        <v>670</v>
      </c>
      <c r="B256" s="3" t="s">
        <v>1199</v>
      </c>
      <c r="C256">
        <v>3</v>
      </c>
      <c r="D256" t="s">
        <v>1198</v>
      </c>
      <c r="E256" t="b">
        <v>1</v>
      </c>
      <c r="F256">
        <v>10</v>
      </c>
      <c r="G256">
        <f t="shared" si="5"/>
        <v>78</v>
      </c>
      <c r="H256">
        <f t="shared" si="4"/>
        <v>0.12820512820512819</v>
      </c>
      <c r="I256" s="1" t="s">
        <v>155</v>
      </c>
    </row>
    <row r="257" spans="1:9" x14ac:dyDescent="0.2">
      <c r="A257" s="3" t="s">
        <v>671</v>
      </c>
      <c r="B257" s="3" t="s">
        <v>1200</v>
      </c>
      <c r="C257">
        <v>3</v>
      </c>
      <c r="D257" t="s">
        <v>1198</v>
      </c>
      <c r="E257" t="b">
        <v>1</v>
      </c>
      <c r="F257">
        <v>14</v>
      </c>
      <c r="G257">
        <f t="shared" si="5"/>
        <v>78</v>
      </c>
      <c r="H257">
        <f t="shared" si="4"/>
        <v>0.17948717948717949</v>
      </c>
      <c r="I257" s="1" t="s">
        <v>155</v>
      </c>
    </row>
    <row r="258" spans="1:9" x14ac:dyDescent="0.2">
      <c r="A258" s="3" t="s">
        <v>673</v>
      </c>
      <c r="B258" s="3" t="s">
        <v>1201</v>
      </c>
      <c r="C258">
        <v>3</v>
      </c>
      <c r="D258" t="s">
        <v>1198</v>
      </c>
      <c r="E258" t="b">
        <v>1</v>
      </c>
      <c r="F258">
        <v>10</v>
      </c>
      <c r="G258">
        <f t="shared" si="5"/>
        <v>78</v>
      </c>
      <c r="H258">
        <f t="shared" si="4"/>
        <v>0.12820512820512819</v>
      </c>
      <c r="I258" s="1" t="s">
        <v>157</v>
      </c>
    </row>
    <row r="259" spans="1:9" x14ac:dyDescent="0.2">
      <c r="A259" s="3" t="s">
        <v>674</v>
      </c>
      <c r="B259" s="3" t="s">
        <v>1202</v>
      </c>
      <c r="C259">
        <v>3</v>
      </c>
      <c r="D259" t="s">
        <v>1198</v>
      </c>
      <c r="E259" t="b">
        <v>1</v>
      </c>
      <c r="F259">
        <v>9</v>
      </c>
      <c r="G259">
        <f t="shared" si="5"/>
        <v>78</v>
      </c>
      <c r="H259">
        <f t="shared" ref="H259:H322" si="6">F259/G259</f>
        <v>0.11538461538461539</v>
      </c>
      <c r="I259" s="1" t="s">
        <v>158</v>
      </c>
    </row>
    <row r="260" spans="1:9" x14ac:dyDescent="0.2">
      <c r="A260" t="s">
        <v>675</v>
      </c>
      <c r="B260" s="3" t="s">
        <v>1203</v>
      </c>
      <c r="C260">
        <v>3</v>
      </c>
      <c r="D260" t="s">
        <v>1198</v>
      </c>
      <c r="E260" t="b">
        <v>1</v>
      </c>
      <c r="F260">
        <v>20</v>
      </c>
      <c r="G260">
        <f t="shared" si="5"/>
        <v>78</v>
      </c>
      <c r="H260">
        <f t="shared" si="6"/>
        <v>0.25641025641025639</v>
      </c>
      <c r="I260" s="1" t="s">
        <v>159</v>
      </c>
    </row>
    <row r="261" spans="1:9" x14ac:dyDescent="0.2">
      <c r="A261" t="s">
        <v>676</v>
      </c>
      <c r="B261" s="3" t="s">
        <v>1204</v>
      </c>
      <c r="C261">
        <v>4</v>
      </c>
      <c r="D261" t="s">
        <v>1205</v>
      </c>
      <c r="E261" t="b">
        <v>1</v>
      </c>
      <c r="F261">
        <v>24</v>
      </c>
      <c r="G261">
        <f>7+11+4</f>
        <v>22</v>
      </c>
      <c r="H261">
        <f t="shared" si="6"/>
        <v>1.0909090909090908</v>
      </c>
      <c r="I261" s="1" t="s">
        <v>159</v>
      </c>
    </row>
    <row r="262" spans="1:9" x14ac:dyDescent="0.2">
      <c r="A262" t="s">
        <v>677</v>
      </c>
      <c r="B262" s="3" t="s">
        <v>1206</v>
      </c>
      <c r="C262">
        <v>3</v>
      </c>
      <c r="D262" t="s">
        <v>1198</v>
      </c>
      <c r="E262" t="b">
        <v>1</v>
      </c>
      <c r="F262">
        <v>12</v>
      </c>
      <c r="G262">
        <f>32+34+12</f>
        <v>78</v>
      </c>
      <c r="H262">
        <f t="shared" si="6"/>
        <v>0.15384615384615385</v>
      </c>
      <c r="I262" s="1" t="s">
        <v>160</v>
      </c>
    </row>
    <row r="263" spans="1:9" x14ac:dyDescent="0.2">
      <c r="A263" t="s">
        <v>678</v>
      </c>
      <c r="B263" s="3" t="s">
        <v>1207</v>
      </c>
      <c r="C263">
        <v>3</v>
      </c>
      <c r="D263" t="s">
        <v>1198</v>
      </c>
      <c r="E263" t="b">
        <v>1</v>
      </c>
      <c r="F263">
        <v>10</v>
      </c>
      <c r="G263">
        <f>32+34+12</f>
        <v>78</v>
      </c>
      <c r="H263">
        <f t="shared" si="6"/>
        <v>0.12820512820512819</v>
      </c>
      <c r="I263" s="1" t="s">
        <v>161</v>
      </c>
    </row>
    <row r="264" spans="1:9" x14ac:dyDescent="0.2">
      <c r="A264" s="3" t="s">
        <v>679</v>
      </c>
      <c r="B264" s="3" t="s">
        <v>1208</v>
      </c>
      <c r="C264">
        <v>3</v>
      </c>
      <c r="D264" t="s">
        <v>1198</v>
      </c>
      <c r="E264" t="b">
        <v>1</v>
      </c>
      <c r="F264">
        <v>2</v>
      </c>
      <c r="G264">
        <f>32+34+12</f>
        <v>78</v>
      </c>
      <c r="H264">
        <f t="shared" si="6"/>
        <v>2.564102564102564E-2</v>
      </c>
      <c r="I264" s="1" t="s">
        <v>162</v>
      </c>
    </row>
    <row r="265" spans="1:9" x14ac:dyDescent="0.2">
      <c r="A265" t="s">
        <v>680</v>
      </c>
      <c r="B265" s="3" t="s">
        <v>1209</v>
      </c>
      <c r="C265">
        <v>4</v>
      </c>
      <c r="D265" t="s">
        <v>1210</v>
      </c>
      <c r="E265" t="b">
        <v>1</v>
      </c>
      <c r="F265">
        <v>1</v>
      </c>
      <c r="G265">
        <v>3</v>
      </c>
      <c r="H265">
        <f t="shared" si="6"/>
        <v>0.33333333333333331</v>
      </c>
      <c r="I265" s="1" t="s">
        <v>162</v>
      </c>
    </row>
    <row r="266" spans="1:9" x14ac:dyDescent="0.2">
      <c r="A266" s="3" t="s">
        <v>681</v>
      </c>
      <c r="B266" s="3" t="s">
        <v>1211</v>
      </c>
      <c r="C266">
        <v>5</v>
      </c>
      <c r="D266" t="s">
        <v>1212</v>
      </c>
      <c r="E266" t="b">
        <v>1</v>
      </c>
      <c r="F266">
        <v>6</v>
      </c>
      <c r="G266">
        <f>9+5</f>
        <v>14</v>
      </c>
      <c r="H266">
        <f t="shared" si="6"/>
        <v>0.42857142857142855</v>
      </c>
      <c r="I266" s="1" t="s">
        <v>162</v>
      </c>
    </row>
    <row r="267" spans="1:9" x14ac:dyDescent="0.2">
      <c r="A267" s="3" t="s">
        <v>682</v>
      </c>
      <c r="B267" s="3" t="s">
        <v>1213</v>
      </c>
      <c r="C267">
        <v>5</v>
      </c>
      <c r="D267" t="s">
        <v>1212</v>
      </c>
      <c r="E267" t="b">
        <v>1</v>
      </c>
      <c r="F267">
        <v>6</v>
      </c>
      <c r="G267">
        <f>9+5</f>
        <v>14</v>
      </c>
      <c r="H267">
        <f t="shared" si="6"/>
        <v>0.42857142857142855</v>
      </c>
      <c r="I267" s="1" t="s">
        <v>162</v>
      </c>
    </row>
    <row r="268" spans="1:9" x14ac:dyDescent="0.2">
      <c r="A268" t="s">
        <v>683</v>
      </c>
      <c r="B268" s="3" t="s">
        <v>1214</v>
      </c>
      <c r="C268">
        <v>4</v>
      </c>
      <c r="D268" t="s">
        <v>1210</v>
      </c>
      <c r="E268" t="b">
        <v>1</v>
      </c>
      <c r="F268">
        <v>3</v>
      </c>
      <c r="G268">
        <v>3</v>
      </c>
      <c r="H268">
        <f t="shared" si="6"/>
        <v>1</v>
      </c>
      <c r="I268" s="1" t="s">
        <v>162</v>
      </c>
    </row>
    <row r="269" spans="1:9" x14ac:dyDescent="0.2">
      <c r="A269" s="3" t="s">
        <v>684</v>
      </c>
      <c r="B269" s="3" t="s">
        <v>1215</v>
      </c>
      <c r="C269">
        <v>5</v>
      </c>
      <c r="D269" t="s">
        <v>1216</v>
      </c>
      <c r="E269" t="b">
        <v>1</v>
      </c>
      <c r="F269">
        <v>6</v>
      </c>
      <c r="G269">
        <f>6+10</f>
        <v>16</v>
      </c>
      <c r="H269">
        <f>F269/G269</f>
        <v>0.375</v>
      </c>
      <c r="I269" s="1" t="s">
        <v>162</v>
      </c>
    </row>
    <row r="270" spans="1:9" x14ac:dyDescent="0.2">
      <c r="A270" s="3" t="s">
        <v>685</v>
      </c>
      <c r="B270" s="3" t="s">
        <v>1217</v>
      </c>
      <c r="C270">
        <v>5</v>
      </c>
      <c r="D270" t="s">
        <v>1216</v>
      </c>
      <c r="E270" t="b">
        <v>1</v>
      </c>
      <c r="F270">
        <v>4</v>
      </c>
      <c r="G270">
        <f>6+10</f>
        <v>16</v>
      </c>
      <c r="H270">
        <f>F270/G269</f>
        <v>0.25</v>
      </c>
      <c r="I270" s="1" t="s">
        <v>162</v>
      </c>
    </row>
    <row r="271" spans="1:9" x14ac:dyDescent="0.2">
      <c r="A271" s="3" t="s">
        <v>686</v>
      </c>
      <c r="B271" s="3" t="s">
        <v>1218</v>
      </c>
      <c r="C271">
        <v>3</v>
      </c>
      <c r="D271" t="s">
        <v>1198</v>
      </c>
      <c r="E271" t="b">
        <v>1</v>
      </c>
      <c r="F271">
        <v>9</v>
      </c>
      <c r="G271">
        <f>32+34+12</f>
        <v>78</v>
      </c>
      <c r="H271">
        <f t="shared" si="6"/>
        <v>0.11538461538461539</v>
      </c>
      <c r="I271" s="1" t="s">
        <v>163</v>
      </c>
    </row>
    <row r="272" spans="1:9" x14ac:dyDescent="0.2">
      <c r="A272" t="s">
        <v>687</v>
      </c>
      <c r="B272" s="3" t="s">
        <v>1219</v>
      </c>
      <c r="C272">
        <v>3</v>
      </c>
      <c r="D272" t="s">
        <v>1198</v>
      </c>
      <c r="E272" t="b">
        <v>1</v>
      </c>
      <c r="F272">
        <v>9</v>
      </c>
      <c r="G272">
        <f>32+34+12</f>
        <v>78</v>
      </c>
      <c r="H272">
        <f t="shared" si="6"/>
        <v>0.11538461538461539</v>
      </c>
      <c r="I272" s="1" t="s">
        <v>164</v>
      </c>
    </row>
    <row r="273" spans="1:18" x14ac:dyDescent="0.2">
      <c r="A273" s="3" t="s">
        <v>688</v>
      </c>
      <c r="B273" s="3" t="s">
        <v>1220</v>
      </c>
      <c r="C273">
        <v>3</v>
      </c>
      <c r="D273" t="s">
        <v>1198</v>
      </c>
      <c r="E273" t="b">
        <v>1</v>
      </c>
      <c r="F273">
        <v>4</v>
      </c>
      <c r="G273">
        <f>32+34+12</f>
        <v>78</v>
      </c>
      <c r="H273">
        <f>F276/G273</f>
        <v>3.8461538461538464E-2</v>
      </c>
      <c r="I273" s="1" t="s">
        <v>165</v>
      </c>
    </row>
    <row r="274" spans="1:18" x14ac:dyDescent="0.2">
      <c r="A274" s="3" t="s">
        <v>689</v>
      </c>
      <c r="B274" s="3" t="s">
        <v>1221</v>
      </c>
      <c r="C274">
        <v>4</v>
      </c>
      <c r="D274" t="s">
        <v>1222</v>
      </c>
      <c r="E274" t="b">
        <v>1</v>
      </c>
      <c r="F274">
        <v>2</v>
      </c>
      <c r="G274">
        <v>5</v>
      </c>
      <c r="H274">
        <f t="shared" si="6"/>
        <v>0.4</v>
      </c>
      <c r="I274" s="1" t="s">
        <v>165</v>
      </c>
    </row>
    <row r="275" spans="1:18" x14ac:dyDescent="0.2">
      <c r="A275" s="3" t="s">
        <v>690</v>
      </c>
      <c r="B275" s="3" t="s">
        <v>1223</v>
      </c>
      <c r="C275">
        <v>4</v>
      </c>
      <c r="D275" t="s">
        <v>1222</v>
      </c>
      <c r="E275" t="b">
        <v>1</v>
      </c>
      <c r="F275">
        <v>0</v>
      </c>
      <c r="G275">
        <v>5</v>
      </c>
      <c r="H275">
        <f t="shared" si="6"/>
        <v>0</v>
      </c>
      <c r="I275" s="1" t="s">
        <v>165</v>
      </c>
    </row>
    <row r="276" spans="1:18" x14ac:dyDescent="0.2">
      <c r="A276" s="3" t="s">
        <v>691</v>
      </c>
      <c r="B276" s="3" t="s">
        <v>1224</v>
      </c>
      <c r="C276">
        <v>3</v>
      </c>
      <c r="D276" t="s">
        <v>1198</v>
      </c>
      <c r="E276" t="b">
        <v>1</v>
      </c>
      <c r="F276">
        <v>3</v>
      </c>
      <c r="G276">
        <f t="shared" ref="G276:G281" si="7">32+34+12</f>
        <v>78</v>
      </c>
      <c r="H276">
        <f>F276/G276</f>
        <v>3.8461538461538464E-2</v>
      </c>
      <c r="I276" s="1" t="s">
        <v>166</v>
      </c>
    </row>
    <row r="277" spans="1:18" x14ac:dyDescent="0.2">
      <c r="A277" t="s">
        <v>692</v>
      </c>
      <c r="B277" s="3" t="s">
        <v>1225</v>
      </c>
      <c r="C277">
        <v>3</v>
      </c>
      <c r="D277" t="s">
        <v>1198</v>
      </c>
      <c r="E277" t="b">
        <v>1</v>
      </c>
      <c r="F277">
        <v>10</v>
      </c>
      <c r="G277">
        <f t="shared" si="7"/>
        <v>78</v>
      </c>
      <c r="H277">
        <f t="shared" si="6"/>
        <v>0.12820512820512819</v>
      </c>
      <c r="I277" s="1" t="s">
        <v>167</v>
      </c>
    </row>
    <row r="278" spans="1:18" x14ac:dyDescent="0.2">
      <c r="A278" s="3" t="s">
        <v>693</v>
      </c>
      <c r="B278" s="3" t="s">
        <v>1226</v>
      </c>
      <c r="C278">
        <v>3</v>
      </c>
      <c r="D278" t="s">
        <v>1198</v>
      </c>
      <c r="E278" t="b">
        <v>1</v>
      </c>
      <c r="F278">
        <v>8</v>
      </c>
      <c r="G278">
        <f t="shared" si="7"/>
        <v>78</v>
      </c>
      <c r="H278">
        <f t="shared" si="6"/>
        <v>0.10256410256410256</v>
      </c>
      <c r="I278" s="1" t="s">
        <v>168</v>
      </c>
    </row>
    <row r="279" spans="1:18" x14ac:dyDescent="0.2">
      <c r="A279" t="s">
        <v>694</v>
      </c>
      <c r="B279" s="3" t="s">
        <v>1227</v>
      </c>
      <c r="C279">
        <v>3</v>
      </c>
      <c r="D279" t="s">
        <v>1198</v>
      </c>
      <c r="E279" t="b">
        <v>1</v>
      </c>
      <c r="F279">
        <v>10</v>
      </c>
      <c r="G279">
        <f t="shared" si="7"/>
        <v>78</v>
      </c>
      <c r="H279">
        <f t="shared" si="6"/>
        <v>0.12820512820512819</v>
      </c>
      <c r="I279" s="1" t="s">
        <v>169</v>
      </c>
    </row>
    <row r="280" spans="1:18" x14ac:dyDescent="0.2">
      <c r="A280" t="s">
        <v>695</v>
      </c>
      <c r="B280" s="3" t="s">
        <v>1228</v>
      </c>
      <c r="C280">
        <v>3</v>
      </c>
      <c r="D280" t="s">
        <v>1198</v>
      </c>
      <c r="E280" t="b">
        <v>1</v>
      </c>
      <c r="F280">
        <v>15</v>
      </c>
      <c r="G280">
        <f t="shared" si="7"/>
        <v>78</v>
      </c>
      <c r="H280">
        <f t="shared" si="6"/>
        <v>0.19230769230769232</v>
      </c>
      <c r="I280" s="1" t="s">
        <v>169</v>
      </c>
    </row>
    <row r="281" spans="1:18" x14ac:dyDescent="0.2">
      <c r="A281" t="s">
        <v>696</v>
      </c>
      <c r="B281" s="3" t="s">
        <v>1229</v>
      </c>
      <c r="C281">
        <v>3</v>
      </c>
      <c r="D281" t="s">
        <v>1198</v>
      </c>
      <c r="E281" t="b">
        <v>1</v>
      </c>
      <c r="F281">
        <v>9</v>
      </c>
      <c r="G281">
        <f t="shared" si="7"/>
        <v>78</v>
      </c>
      <c r="H281">
        <f t="shared" si="6"/>
        <v>0.11538461538461539</v>
      </c>
      <c r="I281" s="1" t="s">
        <v>170</v>
      </c>
    </row>
    <row r="282" spans="1:18" x14ac:dyDescent="0.2">
      <c r="A282" s="3" t="s">
        <v>697</v>
      </c>
      <c r="B282" s="3" t="s">
        <v>1230</v>
      </c>
      <c r="C282">
        <v>4</v>
      </c>
      <c r="D282" t="s">
        <v>1205</v>
      </c>
      <c r="E282" t="b">
        <v>1</v>
      </c>
      <c r="F282">
        <v>8</v>
      </c>
      <c r="G282">
        <f>12+10+5</f>
        <v>27</v>
      </c>
      <c r="H282">
        <f t="shared" si="6"/>
        <v>0.29629629629629628</v>
      </c>
      <c r="I282" s="1" t="s">
        <v>171</v>
      </c>
    </row>
    <row r="283" spans="1:18" x14ac:dyDescent="0.2">
      <c r="A283" s="6" t="s">
        <v>698</v>
      </c>
      <c r="B283" s="3" t="s">
        <v>1231</v>
      </c>
      <c r="C283">
        <v>2</v>
      </c>
      <c r="D283" t="s">
        <v>871</v>
      </c>
      <c r="E283" t="b">
        <v>1</v>
      </c>
      <c r="I283" s="1" t="s">
        <v>178</v>
      </c>
      <c r="R283" t="s">
        <v>1374</v>
      </c>
    </row>
    <row r="284" spans="1:18" x14ac:dyDescent="0.2">
      <c r="A284" t="s">
        <v>703</v>
      </c>
      <c r="B284" s="3" t="s">
        <v>1232</v>
      </c>
      <c r="C284">
        <v>2</v>
      </c>
      <c r="D284" t="s">
        <v>1233</v>
      </c>
      <c r="E284" t="b">
        <v>1</v>
      </c>
      <c r="F284">
        <v>12</v>
      </c>
      <c r="G284">
        <f>13+2</f>
        <v>15</v>
      </c>
      <c r="H284">
        <f>F284/G284</f>
        <v>0.8</v>
      </c>
      <c r="I284" s="1" t="s">
        <v>197</v>
      </c>
    </row>
    <row r="285" spans="1:18" x14ac:dyDescent="0.2">
      <c r="A285" s="3" t="s">
        <v>708</v>
      </c>
      <c r="B285" s="3" t="s">
        <v>1234</v>
      </c>
      <c r="C285">
        <v>2</v>
      </c>
      <c r="D285" t="s">
        <v>1235</v>
      </c>
      <c r="E285" t="b">
        <v>1</v>
      </c>
      <c r="F285">
        <v>2</v>
      </c>
      <c r="G285">
        <v>3</v>
      </c>
      <c r="H285">
        <f t="shared" si="6"/>
        <v>0.66666666666666663</v>
      </c>
      <c r="I285" s="1" t="s">
        <v>205</v>
      </c>
    </row>
    <row r="286" spans="1:18" x14ac:dyDescent="0.2">
      <c r="A286" s="3" t="s">
        <v>709</v>
      </c>
      <c r="B286" s="3" t="s">
        <v>1236</v>
      </c>
      <c r="C286">
        <v>2</v>
      </c>
      <c r="D286" t="s">
        <v>1235</v>
      </c>
      <c r="E286" t="b">
        <v>1</v>
      </c>
      <c r="F286">
        <v>2</v>
      </c>
      <c r="G286">
        <v>3</v>
      </c>
      <c r="H286">
        <f t="shared" si="6"/>
        <v>0.66666666666666663</v>
      </c>
      <c r="I286" s="1" t="s">
        <v>205</v>
      </c>
    </row>
    <row r="287" spans="1:18" x14ac:dyDescent="0.2">
      <c r="A287" s="3" t="s">
        <v>711</v>
      </c>
      <c r="B287" s="3" t="s">
        <v>1237</v>
      </c>
      <c r="C287">
        <v>2</v>
      </c>
      <c r="D287" t="s">
        <v>1238</v>
      </c>
      <c r="E287" t="b">
        <v>1</v>
      </c>
      <c r="F287">
        <v>2</v>
      </c>
      <c r="G287">
        <f>3+2+4</f>
        <v>9</v>
      </c>
      <c r="H287">
        <f t="shared" si="6"/>
        <v>0.22222222222222221</v>
      </c>
      <c r="I287" s="1" t="s">
        <v>205</v>
      </c>
    </row>
    <row r="288" spans="1:18" x14ac:dyDescent="0.2">
      <c r="A288" s="3" t="s">
        <v>712</v>
      </c>
      <c r="B288" s="3" t="s">
        <v>1239</v>
      </c>
      <c r="C288">
        <v>2</v>
      </c>
      <c r="D288" t="s">
        <v>1238</v>
      </c>
      <c r="E288" t="b">
        <v>1</v>
      </c>
      <c r="F288">
        <v>2</v>
      </c>
      <c r="G288">
        <f>3+2+4</f>
        <v>9</v>
      </c>
      <c r="H288">
        <f t="shared" si="6"/>
        <v>0.22222222222222221</v>
      </c>
      <c r="I288" s="1" t="s">
        <v>205</v>
      </c>
    </row>
    <row r="289" spans="1:18" x14ac:dyDescent="0.2">
      <c r="A289" s="7" t="s">
        <v>718</v>
      </c>
      <c r="B289" s="3" t="s">
        <v>1240</v>
      </c>
      <c r="C289">
        <v>2</v>
      </c>
      <c r="D289" t="s">
        <v>1241</v>
      </c>
      <c r="E289" t="b">
        <v>1</v>
      </c>
      <c r="I289" s="1" t="s">
        <v>208</v>
      </c>
      <c r="R289" t="s">
        <v>1417</v>
      </c>
    </row>
    <row r="290" spans="1:18" x14ac:dyDescent="0.2">
      <c r="A290" s="6" t="s">
        <v>720</v>
      </c>
      <c r="B290" s="3" t="s">
        <v>1242</v>
      </c>
      <c r="C290">
        <v>2</v>
      </c>
      <c r="D290" t="s">
        <v>984</v>
      </c>
      <c r="E290" t="b">
        <v>1</v>
      </c>
      <c r="I290" s="1" t="s">
        <v>209</v>
      </c>
      <c r="R290" t="s">
        <v>1418</v>
      </c>
    </row>
    <row r="291" spans="1:18" x14ac:dyDescent="0.2">
      <c r="A291" s="6" t="s">
        <v>725</v>
      </c>
      <c r="B291" s="3" t="s">
        <v>1243</v>
      </c>
      <c r="C291">
        <v>2</v>
      </c>
      <c r="D291" t="s">
        <v>871</v>
      </c>
      <c r="E291" t="b">
        <v>1</v>
      </c>
      <c r="I291" s="1" t="s">
        <v>221</v>
      </c>
      <c r="R291" t="s">
        <v>1374</v>
      </c>
    </row>
    <row r="292" spans="1:18" x14ac:dyDescent="0.2">
      <c r="A292" s="3" t="s">
        <v>726</v>
      </c>
      <c r="B292" s="3" t="s">
        <v>1244</v>
      </c>
      <c r="C292">
        <v>2</v>
      </c>
      <c r="D292" t="s">
        <v>1074</v>
      </c>
      <c r="E292" t="b">
        <v>1</v>
      </c>
      <c r="F292">
        <v>1</v>
      </c>
      <c r="G292">
        <f>10+5+23</f>
        <v>38</v>
      </c>
      <c r="H292">
        <f t="shared" si="6"/>
        <v>2.6315789473684209E-2</v>
      </c>
      <c r="I292" s="1" t="s">
        <v>222</v>
      </c>
    </row>
    <row r="293" spans="1:18" x14ac:dyDescent="0.2">
      <c r="A293" s="6" t="s">
        <v>727</v>
      </c>
      <c r="B293" s="3" t="s">
        <v>1245</v>
      </c>
      <c r="C293">
        <v>2</v>
      </c>
      <c r="D293" t="s">
        <v>1246</v>
      </c>
      <c r="E293" t="b">
        <v>1</v>
      </c>
      <c r="I293" s="1" t="s">
        <v>223</v>
      </c>
      <c r="R293" t="s">
        <v>1416</v>
      </c>
    </row>
    <row r="294" spans="1:18" x14ac:dyDescent="0.2">
      <c r="A294" s="3" t="s">
        <v>728</v>
      </c>
      <c r="B294" s="3" t="s">
        <v>1247</v>
      </c>
      <c r="C294">
        <v>3</v>
      </c>
      <c r="D294" t="s">
        <v>1248</v>
      </c>
      <c r="E294" t="b">
        <v>1</v>
      </c>
      <c r="F294">
        <v>4</v>
      </c>
      <c r="G294">
        <v>3</v>
      </c>
      <c r="H294">
        <f t="shared" si="6"/>
        <v>1.3333333333333333</v>
      </c>
      <c r="I294" s="1" t="s">
        <v>223</v>
      </c>
    </row>
    <row r="295" spans="1:18" x14ac:dyDescent="0.2">
      <c r="A295" s="3" t="s">
        <v>730</v>
      </c>
      <c r="B295" s="3" t="s">
        <v>1249</v>
      </c>
      <c r="C295">
        <v>2</v>
      </c>
      <c r="D295" t="s">
        <v>1250</v>
      </c>
      <c r="E295" t="b">
        <v>1</v>
      </c>
      <c r="F295">
        <v>7</v>
      </c>
      <c r="G295">
        <f>5+1</f>
        <v>6</v>
      </c>
      <c r="H295">
        <f t="shared" si="6"/>
        <v>1.1666666666666667</v>
      </c>
      <c r="I295" s="1" t="s">
        <v>223</v>
      </c>
    </row>
    <row r="296" spans="1:18" x14ac:dyDescent="0.2">
      <c r="A296" s="3" t="s">
        <v>734</v>
      </c>
      <c r="B296" s="3" t="s">
        <v>1251</v>
      </c>
      <c r="C296">
        <v>2</v>
      </c>
      <c r="D296" t="s">
        <v>1252</v>
      </c>
      <c r="E296" t="b">
        <v>1</v>
      </c>
      <c r="F296">
        <v>4</v>
      </c>
      <c r="G296">
        <f>3+3+1</f>
        <v>7</v>
      </c>
      <c r="H296">
        <f t="shared" si="6"/>
        <v>0.5714285714285714</v>
      </c>
      <c r="I296" s="1" t="s">
        <v>225</v>
      </c>
    </row>
    <row r="297" spans="1:18" x14ac:dyDescent="0.2">
      <c r="A297" s="3" t="s">
        <v>736</v>
      </c>
      <c r="B297" s="3" t="s">
        <v>1253</v>
      </c>
      <c r="C297">
        <v>2</v>
      </c>
      <c r="D297" t="s">
        <v>1254</v>
      </c>
      <c r="E297" t="b">
        <v>1</v>
      </c>
      <c r="F297">
        <v>3</v>
      </c>
      <c r="G297">
        <f>9+2</f>
        <v>11</v>
      </c>
      <c r="H297">
        <f t="shared" si="6"/>
        <v>0.27272727272727271</v>
      </c>
      <c r="I297" s="1" t="s">
        <v>225</v>
      </c>
    </row>
    <row r="298" spans="1:18" x14ac:dyDescent="0.2">
      <c r="A298" s="6" t="s">
        <v>737</v>
      </c>
      <c r="B298" s="3" t="s">
        <v>1255</v>
      </c>
      <c r="C298">
        <v>2</v>
      </c>
      <c r="D298" t="s">
        <v>871</v>
      </c>
      <c r="E298" t="b">
        <v>1</v>
      </c>
      <c r="I298" s="1" t="s">
        <v>225</v>
      </c>
      <c r="R298" t="s">
        <v>1374</v>
      </c>
    </row>
    <row r="299" spans="1:18" x14ac:dyDescent="0.2">
      <c r="A299" s="6" t="s">
        <v>738</v>
      </c>
      <c r="B299" s="3" t="s">
        <v>1256</v>
      </c>
      <c r="C299">
        <v>2</v>
      </c>
      <c r="D299" t="s">
        <v>1257</v>
      </c>
      <c r="E299" t="b">
        <v>1</v>
      </c>
      <c r="I299" s="1" t="s">
        <v>228</v>
      </c>
      <c r="R299" t="s">
        <v>1419</v>
      </c>
    </row>
    <row r="300" spans="1:18" x14ac:dyDescent="0.2">
      <c r="A300" s="6" t="s">
        <v>739</v>
      </c>
      <c r="B300" s="3" t="s">
        <v>1258</v>
      </c>
      <c r="C300">
        <v>2</v>
      </c>
      <c r="D300" t="s">
        <v>871</v>
      </c>
      <c r="E300" t="b">
        <v>1</v>
      </c>
      <c r="I300" s="1" t="s">
        <v>228</v>
      </c>
      <c r="R300" t="s">
        <v>1374</v>
      </c>
    </row>
    <row r="301" spans="1:18" x14ac:dyDescent="0.2">
      <c r="A301" s="3" t="s">
        <v>740</v>
      </c>
      <c r="B301" s="3" t="s">
        <v>1259</v>
      </c>
      <c r="C301">
        <v>3</v>
      </c>
      <c r="D301" t="s">
        <v>1260</v>
      </c>
      <c r="E301" t="b">
        <v>1</v>
      </c>
      <c r="F301">
        <v>0</v>
      </c>
      <c r="G301">
        <v>0</v>
      </c>
      <c r="H301">
        <v>0</v>
      </c>
      <c r="I301" s="1" t="s">
        <v>228</v>
      </c>
    </row>
    <row r="302" spans="1:18" x14ac:dyDescent="0.2">
      <c r="A302" s="3" t="s">
        <v>747</v>
      </c>
      <c r="B302" s="3" t="s">
        <v>1261</v>
      </c>
      <c r="C302">
        <v>2</v>
      </c>
      <c r="D302" t="s">
        <v>1262</v>
      </c>
      <c r="E302" t="b">
        <v>1</v>
      </c>
      <c r="F302">
        <v>4</v>
      </c>
      <c r="G302">
        <f>3+2</f>
        <v>5</v>
      </c>
      <c r="H302">
        <f t="shared" si="6"/>
        <v>0.8</v>
      </c>
      <c r="I302" s="1" t="s">
        <v>228</v>
      </c>
    </row>
    <row r="303" spans="1:18" x14ac:dyDescent="0.2">
      <c r="A303" t="s">
        <v>748</v>
      </c>
      <c r="B303" s="3" t="s">
        <v>1263</v>
      </c>
      <c r="C303">
        <v>2</v>
      </c>
      <c r="D303" t="s">
        <v>1262</v>
      </c>
      <c r="E303" t="b">
        <v>1</v>
      </c>
      <c r="F303">
        <v>7</v>
      </c>
      <c r="G303">
        <f>3+2</f>
        <v>5</v>
      </c>
      <c r="H303">
        <f t="shared" si="6"/>
        <v>1.4</v>
      </c>
      <c r="I303" s="1" t="s">
        <v>228</v>
      </c>
    </row>
    <row r="304" spans="1:18" x14ac:dyDescent="0.2">
      <c r="A304" s="3" t="s">
        <v>749</v>
      </c>
      <c r="B304" s="3" t="s">
        <v>1264</v>
      </c>
      <c r="C304">
        <v>2</v>
      </c>
      <c r="D304" t="s">
        <v>1262</v>
      </c>
      <c r="E304" t="b">
        <v>1</v>
      </c>
      <c r="F304">
        <v>4</v>
      </c>
      <c r="G304">
        <f>3+2</f>
        <v>5</v>
      </c>
      <c r="H304">
        <f t="shared" si="6"/>
        <v>0.8</v>
      </c>
      <c r="I304" s="1" t="s">
        <v>228</v>
      </c>
    </row>
    <row r="305" spans="1:18" x14ac:dyDescent="0.2">
      <c r="A305" s="6" t="s">
        <v>752</v>
      </c>
      <c r="B305" s="3" t="s">
        <v>1265</v>
      </c>
      <c r="C305" s="3">
        <v>4</v>
      </c>
      <c r="D305" s="3" t="s">
        <v>1010</v>
      </c>
      <c r="E305" t="b">
        <v>1</v>
      </c>
      <c r="I305" s="1" t="s">
        <v>228</v>
      </c>
    </row>
    <row r="306" spans="1:18" x14ac:dyDescent="0.2">
      <c r="A306" t="s">
        <v>753</v>
      </c>
      <c r="B306" s="3" t="s">
        <v>1266</v>
      </c>
      <c r="C306">
        <v>4</v>
      </c>
      <c r="D306" t="s">
        <v>1267</v>
      </c>
      <c r="E306" t="b">
        <v>1</v>
      </c>
      <c r="F306">
        <v>12</v>
      </c>
      <c r="G306">
        <f>6+18+97</f>
        <v>121</v>
      </c>
      <c r="H306">
        <f t="shared" si="6"/>
        <v>9.9173553719008267E-2</v>
      </c>
      <c r="I306" s="1" t="s">
        <v>228</v>
      </c>
    </row>
    <row r="307" spans="1:18" x14ac:dyDescent="0.2">
      <c r="A307" t="s">
        <v>754</v>
      </c>
      <c r="B307" s="3" t="s">
        <v>1268</v>
      </c>
      <c r="C307">
        <v>4</v>
      </c>
      <c r="D307" t="s">
        <v>1267</v>
      </c>
      <c r="E307" t="b">
        <v>1</v>
      </c>
      <c r="F307">
        <v>16</v>
      </c>
      <c r="G307">
        <f>6+18+97</f>
        <v>121</v>
      </c>
      <c r="H307">
        <f t="shared" si="6"/>
        <v>0.13223140495867769</v>
      </c>
      <c r="I307" s="1" t="s">
        <v>228</v>
      </c>
    </row>
    <row r="308" spans="1:18" x14ac:dyDescent="0.2">
      <c r="A308" s="3" t="s">
        <v>755</v>
      </c>
      <c r="B308" s="3" t="s">
        <v>1269</v>
      </c>
      <c r="C308">
        <v>2</v>
      </c>
      <c r="D308" t="s">
        <v>1262</v>
      </c>
      <c r="E308" t="b">
        <v>1</v>
      </c>
      <c r="F308">
        <v>9</v>
      </c>
      <c r="G308">
        <f>3+2</f>
        <v>5</v>
      </c>
      <c r="H308">
        <f t="shared" si="6"/>
        <v>1.8</v>
      </c>
      <c r="I308" s="1" t="s">
        <v>228</v>
      </c>
    </row>
    <row r="309" spans="1:18" x14ac:dyDescent="0.2">
      <c r="A309" s="3" t="s">
        <v>759</v>
      </c>
      <c r="B309" s="3" t="s">
        <v>1270</v>
      </c>
      <c r="C309">
        <v>2</v>
      </c>
      <c r="D309" t="s">
        <v>1271</v>
      </c>
      <c r="E309" t="b">
        <v>1</v>
      </c>
      <c r="F309">
        <v>2</v>
      </c>
      <c r="G309">
        <v>5</v>
      </c>
      <c r="H309">
        <f t="shared" si="6"/>
        <v>0.4</v>
      </c>
      <c r="I309" s="1" t="s">
        <v>229</v>
      </c>
    </row>
    <row r="310" spans="1:18" x14ac:dyDescent="0.2">
      <c r="A310" s="3" t="s">
        <v>760</v>
      </c>
      <c r="B310" s="3" t="s">
        <v>1272</v>
      </c>
      <c r="C310">
        <v>2</v>
      </c>
      <c r="D310" t="s">
        <v>1271</v>
      </c>
      <c r="E310" t="b">
        <v>1</v>
      </c>
      <c r="F310">
        <v>2</v>
      </c>
      <c r="G310">
        <v>5</v>
      </c>
      <c r="H310">
        <f t="shared" si="6"/>
        <v>0.4</v>
      </c>
      <c r="I310" s="1" t="s">
        <v>229</v>
      </c>
    </row>
    <row r="311" spans="1:18" x14ac:dyDescent="0.2">
      <c r="A311" s="3" t="s">
        <v>761</v>
      </c>
      <c r="B311" s="3" t="s">
        <v>1273</v>
      </c>
      <c r="C311">
        <v>2</v>
      </c>
      <c r="D311" t="s">
        <v>1271</v>
      </c>
      <c r="E311" t="b">
        <v>1</v>
      </c>
      <c r="F311">
        <v>2</v>
      </c>
      <c r="G311">
        <v>5</v>
      </c>
      <c r="H311">
        <f t="shared" si="6"/>
        <v>0.4</v>
      </c>
      <c r="I311" s="1" t="s">
        <v>229</v>
      </c>
    </row>
    <row r="312" spans="1:18" x14ac:dyDescent="0.2">
      <c r="A312" s="3" t="s">
        <v>762</v>
      </c>
      <c r="B312" s="3" t="s">
        <v>1274</v>
      </c>
      <c r="C312">
        <v>2</v>
      </c>
      <c r="D312" t="s">
        <v>1271</v>
      </c>
      <c r="E312" t="b">
        <v>1</v>
      </c>
      <c r="F312">
        <v>2</v>
      </c>
      <c r="G312">
        <v>5</v>
      </c>
      <c r="H312">
        <f t="shared" si="6"/>
        <v>0.4</v>
      </c>
      <c r="I312" s="1" t="s">
        <v>229</v>
      </c>
    </row>
    <row r="313" spans="1:18" x14ac:dyDescent="0.2">
      <c r="A313" s="3" t="s">
        <v>763</v>
      </c>
      <c r="B313" s="3" t="s">
        <v>1275</v>
      </c>
      <c r="C313">
        <v>2</v>
      </c>
      <c r="D313" t="s">
        <v>1238</v>
      </c>
      <c r="E313" t="b">
        <v>1</v>
      </c>
      <c r="F313">
        <v>3</v>
      </c>
      <c r="G313">
        <f>3+2+4</f>
        <v>9</v>
      </c>
      <c r="H313">
        <f t="shared" si="6"/>
        <v>0.33333333333333331</v>
      </c>
      <c r="I313" s="1" t="s">
        <v>229</v>
      </c>
    </row>
    <row r="314" spans="1:18" x14ac:dyDescent="0.2">
      <c r="A314" s="3" t="s">
        <v>764</v>
      </c>
      <c r="B314" s="3" t="s">
        <v>1276</v>
      </c>
      <c r="C314">
        <v>3</v>
      </c>
      <c r="D314" t="s">
        <v>1277</v>
      </c>
      <c r="E314" t="b">
        <v>1</v>
      </c>
      <c r="F314">
        <v>2</v>
      </c>
      <c r="G314">
        <v>3</v>
      </c>
      <c r="H314">
        <f t="shared" si="6"/>
        <v>0.66666666666666663</v>
      </c>
      <c r="I314" s="1" t="s">
        <v>229</v>
      </c>
    </row>
    <row r="315" spans="1:18" x14ac:dyDescent="0.2">
      <c r="A315" t="s">
        <v>765</v>
      </c>
      <c r="B315" s="3" t="s">
        <v>1278</v>
      </c>
      <c r="C315">
        <v>4</v>
      </c>
      <c r="D315" t="s">
        <v>1267</v>
      </c>
      <c r="E315" t="b">
        <v>1</v>
      </c>
      <c r="F315">
        <v>30</v>
      </c>
      <c r="G315">
        <f>6+18+97</f>
        <v>121</v>
      </c>
      <c r="H315">
        <f t="shared" si="6"/>
        <v>0.24793388429752067</v>
      </c>
      <c r="I315" s="1" t="s">
        <v>230</v>
      </c>
    </row>
    <row r="316" spans="1:18" x14ac:dyDescent="0.2">
      <c r="A316" s="7" t="s">
        <v>767</v>
      </c>
      <c r="B316" s="3" t="s">
        <v>1279</v>
      </c>
      <c r="C316">
        <v>3</v>
      </c>
      <c r="D316" t="s">
        <v>1280</v>
      </c>
      <c r="E316" t="b">
        <v>1</v>
      </c>
      <c r="I316" s="1" t="s">
        <v>235</v>
      </c>
      <c r="R316" t="s">
        <v>1420</v>
      </c>
    </row>
    <row r="317" spans="1:18" s="7" customFormat="1" x14ac:dyDescent="0.2">
      <c r="A317" s="7" t="s">
        <v>768</v>
      </c>
      <c r="B317" s="8" t="s">
        <v>1281</v>
      </c>
      <c r="C317" s="9">
        <v>3</v>
      </c>
      <c r="D317" s="9" t="s">
        <v>971</v>
      </c>
      <c r="E317" s="9" t="b">
        <v>1</v>
      </c>
      <c r="F317" s="9"/>
      <c r="G317" s="9"/>
      <c r="H317" s="9"/>
      <c r="I317" s="9" t="s">
        <v>238</v>
      </c>
      <c r="J317" s="9"/>
      <c r="R317" s="9" t="s">
        <v>1377</v>
      </c>
    </row>
    <row r="318" spans="1:18" x14ac:dyDescent="0.2">
      <c r="A318" s="3" t="s">
        <v>769</v>
      </c>
      <c r="B318" s="3" t="s">
        <v>1282</v>
      </c>
      <c r="C318">
        <v>4</v>
      </c>
      <c r="D318" t="s">
        <v>1283</v>
      </c>
      <c r="E318" t="b">
        <v>1</v>
      </c>
      <c r="F318">
        <v>3</v>
      </c>
      <c r="G318">
        <f t="shared" ref="G318:G323" si="8">50+8+6+7+2</f>
        <v>73</v>
      </c>
      <c r="H318">
        <f t="shared" si="6"/>
        <v>4.1095890410958902E-2</v>
      </c>
      <c r="I318" s="1" t="s">
        <v>239</v>
      </c>
    </row>
    <row r="319" spans="1:18" x14ac:dyDescent="0.2">
      <c r="A319" s="3" t="s">
        <v>770</v>
      </c>
      <c r="B319" s="3" t="s">
        <v>1284</v>
      </c>
      <c r="C319">
        <v>4</v>
      </c>
      <c r="D319" t="s">
        <v>1283</v>
      </c>
      <c r="E319" t="b">
        <v>1</v>
      </c>
      <c r="F319">
        <v>3</v>
      </c>
      <c r="G319">
        <f t="shared" si="8"/>
        <v>73</v>
      </c>
      <c r="H319">
        <f t="shared" si="6"/>
        <v>4.1095890410958902E-2</v>
      </c>
      <c r="I319" s="1" t="s">
        <v>240</v>
      </c>
    </row>
    <row r="320" spans="1:18" x14ac:dyDescent="0.2">
      <c r="A320" s="3" t="s">
        <v>771</v>
      </c>
      <c r="B320" s="3" t="s">
        <v>1285</v>
      </c>
      <c r="C320">
        <v>4</v>
      </c>
      <c r="D320" t="s">
        <v>1283</v>
      </c>
      <c r="E320" t="b">
        <v>1</v>
      </c>
      <c r="F320">
        <v>3</v>
      </c>
      <c r="G320">
        <f t="shared" si="8"/>
        <v>73</v>
      </c>
      <c r="H320">
        <f t="shared" si="6"/>
        <v>4.1095890410958902E-2</v>
      </c>
      <c r="I320" s="1" t="s">
        <v>241</v>
      </c>
    </row>
    <row r="321" spans="1:18" x14ac:dyDescent="0.2">
      <c r="A321" s="3" t="s">
        <v>772</v>
      </c>
      <c r="B321" s="3" t="s">
        <v>1286</v>
      </c>
      <c r="C321">
        <v>4</v>
      </c>
      <c r="D321" t="s">
        <v>1283</v>
      </c>
      <c r="E321" t="b">
        <v>1</v>
      </c>
      <c r="F321">
        <v>3</v>
      </c>
      <c r="G321">
        <f t="shared" si="8"/>
        <v>73</v>
      </c>
      <c r="H321">
        <f t="shared" si="6"/>
        <v>4.1095890410958902E-2</v>
      </c>
      <c r="I321" s="1" t="s">
        <v>242</v>
      </c>
    </row>
    <row r="322" spans="1:18" x14ac:dyDescent="0.2">
      <c r="A322" s="3" t="s">
        <v>773</v>
      </c>
      <c r="B322" s="3" t="s">
        <v>1287</v>
      </c>
      <c r="C322">
        <v>4</v>
      </c>
      <c r="D322" t="s">
        <v>1283</v>
      </c>
      <c r="E322" t="b">
        <v>1</v>
      </c>
      <c r="F322">
        <v>3</v>
      </c>
      <c r="G322">
        <f t="shared" si="8"/>
        <v>73</v>
      </c>
      <c r="H322">
        <f t="shared" si="6"/>
        <v>4.1095890410958902E-2</v>
      </c>
      <c r="I322" s="1" t="s">
        <v>243</v>
      </c>
    </row>
    <row r="323" spans="1:18" x14ac:dyDescent="0.2">
      <c r="A323" s="3" t="s">
        <v>774</v>
      </c>
      <c r="B323" s="3" t="s">
        <v>1288</v>
      </c>
      <c r="C323">
        <v>4</v>
      </c>
      <c r="D323" t="s">
        <v>1283</v>
      </c>
      <c r="E323" t="b">
        <v>1</v>
      </c>
      <c r="F323">
        <v>7</v>
      </c>
      <c r="G323">
        <f t="shared" si="8"/>
        <v>73</v>
      </c>
      <c r="H323">
        <f t="shared" ref="H323:H339" si="9">F323/G323</f>
        <v>9.5890410958904104E-2</v>
      </c>
      <c r="I323" s="1" t="s">
        <v>244</v>
      </c>
    </row>
    <row r="324" spans="1:18" x14ac:dyDescent="0.2">
      <c r="A324" s="6" t="s">
        <v>775</v>
      </c>
      <c r="B324" s="3" t="s">
        <v>1242</v>
      </c>
      <c r="C324">
        <v>2</v>
      </c>
      <c r="D324" t="s">
        <v>984</v>
      </c>
      <c r="E324" t="b">
        <v>1</v>
      </c>
      <c r="I324" s="1" t="s">
        <v>245</v>
      </c>
      <c r="R324" t="s">
        <v>1421</v>
      </c>
    </row>
    <row r="325" spans="1:18" x14ac:dyDescent="0.2">
      <c r="A325" s="6" t="s">
        <v>776</v>
      </c>
      <c r="B325" s="3" t="s">
        <v>1289</v>
      </c>
      <c r="C325">
        <v>2</v>
      </c>
      <c r="D325" t="s">
        <v>871</v>
      </c>
      <c r="E325" t="b">
        <v>1</v>
      </c>
      <c r="I325" s="1" t="s">
        <v>245</v>
      </c>
      <c r="R325" t="s">
        <v>1374</v>
      </c>
    </row>
    <row r="326" spans="1:18" x14ac:dyDescent="0.2">
      <c r="A326" s="6" t="s">
        <v>777</v>
      </c>
      <c r="B326" s="3" t="s">
        <v>1290</v>
      </c>
      <c r="C326">
        <v>3</v>
      </c>
      <c r="D326" t="s">
        <v>1291</v>
      </c>
      <c r="E326" t="b">
        <v>1</v>
      </c>
      <c r="I326" s="1" t="s">
        <v>245</v>
      </c>
      <c r="R326" t="s">
        <v>1422</v>
      </c>
    </row>
    <row r="327" spans="1:18" x14ac:dyDescent="0.2">
      <c r="A327" s="6" t="s">
        <v>780</v>
      </c>
      <c r="B327" s="3" t="s">
        <v>1292</v>
      </c>
      <c r="C327">
        <v>3</v>
      </c>
      <c r="D327" t="s">
        <v>1293</v>
      </c>
      <c r="E327" t="b">
        <v>1</v>
      </c>
      <c r="I327" s="1" t="s">
        <v>261</v>
      </c>
      <c r="R327" t="s">
        <v>1423</v>
      </c>
    </row>
    <row r="328" spans="1:18" x14ac:dyDescent="0.2">
      <c r="A328" s="6" t="s">
        <v>781</v>
      </c>
      <c r="B328" s="3" t="s">
        <v>1294</v>
      </c>
      <c r="C328">
        <v>3</v>
      </c>
      <c r="D328" t="s">
        <v>1295</v>
      </c>
      <c r="E328" t="b">
        <v>1</v>
      </c>
      <c r="I328" s="1" t="s">
        <v>261</v>
      </c>
      <c r="R328" t="s">
        <v>1424</v>
      </c>
    </row>
    <row r="329" spans="1:18" x14ac:dyDescent="0.2">
      <c r="A329" s="6" t="s">
        <v>782</v>
      </c>
      <c r="B329" s="3" t="s">
        <v>1296</v>
      </c>
      <c r="C329">
        <v>3</v>
      </c>
      <c r="D329" t="s">
        <v>1297</v>
      </c>
      <c r="E329" t="b">
        <v>1</v>
      </c>
      <c r="I329" s="1" t="s">
        <v>261</v>
      </c>
      <c r="R329" t="s">
        <v>1425</v>
      </c>
    </row>
    <row r="330" spans="1:18" x14ac:dyDescent="0.2">
      <c r="A330" s="7" t="s">
        <v>783</v>
      </c>
      <c r="B330" s="3" t="s">
        <v>1298</v>
      </c>
      <c r="C330">
        <v>3</v>
      </c>
      <c r="D330" t="s">
        <v>1299</v>
      </c>
      <c r="E330" t="b">
        <v>1</v>
      </c>
      <c r="I330" s="1" t="s">
        <v>261</v>
      </c>
      <c r="R330" t="s">
        <v>1425</v>
      </c>
    </row>
    <row r="331" spans="1:18" x14ac:dyDescent="0.2">
      <c r="A331" s="6" t="s">
        <v>785</v>
      </c>
      <c r="B331" s="3" t="s">
        <v>1300</v>
      </c>
      <c r="C331">
        <v>2</v>
      </c>
      <c r="D331" t="s">
        <v>1301</v>
      </c>
      <c r="E331" t="b">
        <v>1</v>
      </c>
      <c r="I331" s="1" t="s">
        <v>261</v>
      </c>
      <c r="R331" t="s">
        <v>1426</v>
      </c>
    </row>
    <row r="332" spans="1:18" x14ac:dyDescent="0.2">
      <c r="A332" s="6" t="s">
        <v>786</v>
      </c>
      <c r="B332" s="3" t="s">
        <v>1302</v>
      </c>
      <c r="C332">
        <v>2</v>
      </c>
      <c r="D332" t="s">
        <v>1303</v>
      </c>
      <c r="E332" t="b">
        <v>1</v>
      </c>
      <c r="I332" s="1" t="s">
        <v>261</v>
      </c>
      <c r="R332" t="s">
        <v>1427</v>
      </c>
    </row>
    <row r="333" spans="1:18" x14ac:dyDescent="0.2">
      <c r="A333" s="6" t="s">
        <v>787</v>
      </c>
      <c r="B333" s="3" t="s">
        <v>1304</v>
      </c>
      <c r="C333">
        <v>4</v>
      </c>
      <c r="D333" t="s">
        <v>1305</v>
      </c>
      <c r="E333" t="b">
        <v>1</v>
      </c>
      <c r="I333" s="1" t="s">
        <v>261</v>
      </c>
      <c r="R333" t="s">
        <v>1428</v>
      </c>
    </row>
    <row r="334" spans="1:18" x14ac:dyDescent="0.2">
      <c r="A334" s="6" t="s">
        <v>789</v>
      </c>
      <c r="B334" s="3" t="s">
        <v>1306</v>
      </c>
      <c r="C334">
        <v>2</v>
      </c>
      <c r="D334" t="s">
        <v>1307</v>
      </c>
      <c r="E334" t="b">
        <v>1</v>
      </c>
      <c r="I334" s="1" t="s">
        <v>263</v>
      </c>
      <c r="R334" t="s">
        <v>1429</v>
      </c>
    </row>
    <row r="335" spans="1:18" x14ac:dyDescent="0.2">
      <c r="A335" s="6" t="s">
        <v>791</v>
      </c>
      <c r="B335" s="3" t="s">
        <v>1308</v>
      </c>
      <c r="C335">
        <v>2</v>
      </c>
      <c r="D335" t="s">
        <v>871</v>
      </c>
      <c r="E335" t="b">
        <v>1</v>
      </c>
      <c r="I335" s="1" t="s">
        <v>264</v>
      </c>
      <c r="R335" t="s">
        <v>1374</v>
      </c>
    </row>
    <row r="336" spans="1:18" x14ac:dyDescent="0.2">
      <c r="A336" s="6" t="s">
        <v>792</v>
      </c>
      <c r="B336" s="3" t="s">
        <v>1309</v>
      </c>
      <c r="C336">
        <v>3</v>
      </c>
      <c r="D336" t="s">
        <v>1310</v>
      </c>
      <c r="E336" t="b">
        <v>1</v>
      </c>
      <c r="I336" s="1" t="s">
        <v>264</v>
      </c>
      <c r="Q336" t="s">
        <v>1430</v>
      </c>
    </row>
    <row r="337" spans="1:18" x14ac:dyDescent="0.2">
      <c r="A337" s="6" t="s">
        <v>793</v>
      </c>
      <c r="B337" s="3" t="s">
        <v>1311</v>
      </c>
      <c r="C337">
        <v>2</v>
      </c>
      <c r="D337" t="s">
        <v>871</v>
      </c>
      <c r="E337" t="b">
        <v>1</v>
      </c>
      <c r="I337" s="1" t="s">
        <v>264</v>
      </c>
      <c r="R337" t="s">
        <v>1374</v>
      </c>
    </row>
    <row r="338" spans="1:18" x14ac:dyDescent="0.2">
      <c r="A338" s="6" t="s">
        <v>794</v>
      </c>
      <c r="B338" s="3" t="s">
        <v>1312</v>
      </c>
      <c r="C338">
        <v>3</v>
      </c>
      <c r="D338" t="s">
        <v>1313</v>
      </c>
      <c r="E338" t="b">
        <v>1</v>
      </c>
      <c r="I338" s="1" t="s">
        <v>264</v>
      </c>
      <c r="Q338" t="s">
        <v>1431</v>
      </c>
    </row>
    <row r="339" spans="1:18" x14ac:dyDescent="0.2">
      <c r="A339" s="3" t="s">
        <v>797</v>
      </c>
      <c r="B339" s="3" t="s">
        <v>1314</v>
      </c>
      <c r="C339">
        <v>2</v>
      </c>
      <c r="D339" t="s">
        <v>1315</v>
      </c>
      <c r="E339" t="b">
        <v>1</v>
      </c>
      <c r="F339">
        <v>0</v>
      </c>
      <c r="G339">
        <v>2</v>
      </c>
      <c r="H339">
        <f t="shared" si="9"/>
        <v>0</v>
      </c>
      <c r="I339" s="1" t="s">
        <v>265</v>
      </c>
    </row>
    <row r="340" spans="1:18" x14ac:dyDescent="0.2">
      <c r="A340" s="3" t="s">
        <v>798</v>
      </c>
      <c r="B340" s="3" t="s">
        <v>1316</v>
      </c>
      <c r="C340">
        <v>3</v>
      </c>
      <c r="D340" t="s">
        <v>1317</v>
      </c>
      <c r="E340" t="b">
        <v>1</v>
      </c>
      <c r="F340">
        <v>0</v>
      </c>
      <c r="G340">
        <v>0</v>
      </c>
      <c r="H340">
        <v>0</v>
      </c>
      <c r="I340" s="1" t="s">
        <v>265</v>
      </c>
    </row>
    <row r="341" spans="1:18" x14ac:dyDescent="0.2">
      <c r="A341" s="3" t="s">
        <v>799</v>
      </c>
      <c r="B341" s="3" t="s">
        <v>1318</v>
      </c>
      <c r="C341">
        <v>4</v>
      </c>
      <c r="D341" t="s">
        <v>1319</v>
      </c>
      <c r="E341" t="b">
        <v>1</v>
      </c>
      <c r="F341">
        <v>0</v>
      </c>
      <c r="G341">
        <v>0</v>
      </c>
      <c r="H341">
        <v>0</v>
      </c>
      <c r="I341" s="1" t="s">
        <v>265</v>
      </c>
    </row>
    <row r="342" spans="1:18" x14ac:dyDescent="0.2">
      <c r="A342" s="3" t="s">
        <v>800</v>
      </c>
      <c r="B342" s="3" t="s">
        <v>1320</v>
      </c>
      <c r="C342">
        <v>5</v>
      </c>
      <c r="D342" t="s">
        <v>1321</v>
      </c>
      <c r="E342" t="b">
        <v>1</v>
      </c>
      <c r="F342">
        <v>0</v>
      </c>
      <c r="G342">
        <v>0</v>
      </c>
      <c r="H342">
        <v>0</v>
      </c>
      <c r="I342" s="1" t="s">
        <v>265</v>
      </c>
    </row>
    <row r="343" spans="1:18" x14ac:dyDescent="0.2">
      <c r="A343" s="3" t="s">
        <v>801</v>
      </c>
      <c r="B343" s="3" t="s">
        <v>1322</v>
      </c>
      <c r="C343">
        <v>6</v>
      </c>
      <c r="D343" t="s">
        <v>1323</v>
      </c>
      <c r="E343" t="b">
        <v>1</v>
      </c>
      <c r="F343">
        <v>0</v>
      </c>
      <c r="G343">
        <v>0</v>
      </c>
      <c r="H343">
        <v>0</v>
      </c>
      <c r="I343" s="1" t="s">
        <v>265</v>
      </c>
    </row>
    <row r="344" spans="1:18" x14ac:dyDescent="0.2">
      <c r="A344" s="3" t="s">
        <v>802</v>
      </c>
      <c r="B344" s="3" t="s">
        <v>1324</v>
      </c>
      <c r="C344">
        <v>7</v>
      </c>
      <c r="D344" t="s">
        <v>1325</v>
      </c>
      <c r="E344" t="b">
        <v>1</v>
      </c>
      <c r="F344">
        <v>0</v>
      </c>
      <c r="G344">
        <v>0</v>
      </c>
      <c r="H344">
        <v>0</v>
      </c>
      <c r="I344" s="1" t="s">
        <v>265</v>
      </c>
    </row>
    <row r="345" spans="1:18" x14ac:dyDescent="0.2">
      <c r="A345" s="3" t="s">
        <v>803</v>
      </c>
      <c r="B345" s="3" t="s">
        <v>1326</v>
      </c>
      <c r="C345">
        <v>8</v>
      </c>
      <c r="D345" t="s">
        <v>1327</v>
      </c>
      <c r="E345" t="b">
        <v>1</v>
      </c>
      <c r="F345">
        <v>0</v>
      </c>
      <c r="G345">
        <v>0</v>
      </c>
      <c r="H345">
        <v>0</v>
      </c>
      <c r="I345" s="1" t="s">
        <v>265</v>
      </c>
    </row>
    <row r="346" spans="1:18" x14ac:dyDescent="0.2">
      <c r="A346" s="3" t="s">
        <v>804</v>
      </c>
      <c r="B346" s="3" t="s">
        <v>1328</v>
      </c>
      <c r="C346">
        <v>9</v>
      </c>
      <c r="D346" t="s">
        <v>1329</v>
      </c>
      <c r="E346" t="b">
        <v>1</v>
      </c>
      <c r="F346">
        <v>0</v>
      </c>
      <c r="G346">
        <v>0</v>
      </c>
      <c r="H346">
        <v>0</v>
      </c>
      <c r="I346" s="1" t="s">
        <v>266</v>
      </c>
    </row>
    <row r="347" spans="1:18" x14ac:dyDescent="0.2">
      <c r="A347" s="6" t="s">
        <v>805</v>
      </c>
      <c r="B347" s="3" t="s">
        <v>1330</v>
      </c>
      <c r="C347">
        <v>2</v>
      </c>
      <c r="D347" t="s">
        <v>1331</v>
      </c>
      <c r="E347" t="b">
        <v>1</v>
      </c>
      <c r="I347" s="1" t="s">
        <v>268</v>
      </c>
      <c r="Q347" t="s">
        <v>1432</v>
      </c>
    </row>
    <row r="348" spans="1:18" x14ac:dyDescent="0.2">
      <c r="A348" s="7" t="s">
        <v>806</v>
      </c>
      <c r="B348" s="3" t="s">
        <v>1332</v>
      </c>
      <c r="C348">
        <v>2</v>
      </c>
      <c r="D348" t="s">
        <v>1333</v>
      </c>
      <c r="E348" t="b">
        <v>1</v>
      </c>
      <c r="I348" s="1" t="s">
        <v>269</v>
      </c>
      <c r="Q348" t="s">
        <v>1432</v>
      </c>
    </row>
    <row r="349" spans="1:18" x14ac:dyDescent="0.2">
      <c r="A349" s="6" t="s">
        <v>807</v>
      </c>
      <c r="B349" s="3" t="s">
        <v>1334</v>
      </c>
      <c r="C349">
        <v>2</v>
      </c>
      <c r="D349" t="s">
        <v>1333</v>
      </c>
      <c r="E349" t="b">
        <v>1</v>
      </c>
      <c r="I349" s="1" t="s">
        <v>269</v>
      </c>
      <c r="Q349" t="s">
        <v>1432</v>
      </c>
    </row>
    <row r="350" spans="1:18" x14ac:dyDescent="0.2">
      <c r="A350" s="7" t="s">
        <v>808</v>
      </c>
      <c r="B350" s="3" t="s">
        <v>1335</v>
      </c>
      <c r="C350">
        <v>2</v>
      </c>
      <c r="D350" t="s">
        <v>1336</v>
      </c>
      <c r="E350" t="b">
        <v>1</v>
      </c>
      <c r="I350" s="1" t="s">
        <v>269</v>
      </c>
      <c r="Q350" t="s">
        <v>1432</v>
      </c>
    </row>
    <row r="351" spans="1:18" x14ac:dyDescent="0.2">
      <c r="A351" s="6" t="s">
        <v>809</v>
      </c>
      <c r="B351" s="3" t="s">
        <v>1337</v>
      </c>
      <c r="C351">
        <v>2</v>
      </c>
      <c r="D351" t="s">
        <v>1336</v>
      </c>
      <c r="E351" t="b">
        <v>1</v>
      </c>
      <c r="I351" s="1" t="s">
        <v>269</v>
      </c>
      <c r="Q351" t="s">
        <v>1432</v>
      </c>
    </row>
    <row r="352" spans="1:18" x14ac:dyDescent="0.2">
      <c r="A352" s="7" t="s">
        <v>810</v>
      </c>
      <c r="B352" s="3" t="s">
        <v>1338</v>
      </c>
      <c r="C352">
        <v>2</v>
      </c>
      <c r="D352" t="s">
        <v>1336</v>
      </c>
      <c r="E352" t="b">
        <v>1</v>
      </c>
      <c r="I352" s="1" t="s">
        <v>269</v>
      </c>
      <c r="Q352" t="s">
        <v>1432</v>
      </c>
    </row>
    <row r="353" spans="1:17" x14ac:dyDescent="0.2">
      <c r="A353" s="7" t="s">
        <v>811</v>
      </c>
      <c r="B353" s="3" t="s">
        <v>1339</v>
      </c>
      <c r="C353">
        <v>2</v>
      </c>
      <c r="D353" t="s">
        <v>1336</v>
      </c>
      <c r="E353" t="b">
        <v>1</v>
      </c>
      <c r="I353" s="1" t="s">
        <v>269</v>
      </c>
      <c r="Q353" t="s">
        <v>1432</v>
      </c>
    </row>
    <row r="354" spans="1:17" x14ac:dyDescent="0.2">
      <c r="A354" s="6" t="s">
        <v>812</v>
      </c>
      <c r="B354" s="3" t="s">
        <v>1340</v>
      </c>
      <c r="C354">
        <v>2</v>
      </c>
      <c r="D354" t="s">
        <v>1341</v>
      </c>
      <c r="E354" t="b">
        <v>1</v>
      </c>
      <c r="I354" s="1" t="s">
        <v>269</v>
      </c>
      <c r="Q354" t="s">
        <v>1432</v>
      </c>
    </row>
    <row r="355" spans="1:17" x14ac:dyDescent="0.2">
      <c r="A355" s="7" t="s">
        <v>813</v>
      </c>
      <c r="B355" s="3" t="s">
        <v>1342</v>
      </c>
      <c r="C355">
        <v>2</v>
      </c>
      <c r="D355" t="s">
        <v>1343</v>
      </c>
      <c r="E355" t="b">
        <v>1</v>
      </c>
      <c r="I355" s="1" t="s">
        <v>269</v>
      </c>
      <c r="Q355" t="s">
        <v>1432</v>
      </c>
    </row>
    <row r="356" spans="1:17" x14ac:dyDescent="0.2">
      <c r="A356" s="7" t="s">
        <v>814</v>
      </c>
      <c r="B356" s="3" t="s">
        <v>1344</v>
      </c>
      <c r="C356">
        <v>2</v>
      </c>
      <c r="D356" t="s">
        <v>1343</v>
      </c>
      <c r="E356" t="b">
        <v>1</v>
      </c>
      <c r="I356" s="1" t="s">
        <v>269</v>
      </c>
      <c r="Q356" t="s">
        <v>1432</v>
      </c>
    </row>
    <row r="357" spans="1:17" x14ac:dyDescent="0.2">
      <c r="A357" s="6" t="s">
        <v>815</v>
      </c>
      <c r="B357" s="3" t="s">
        <v>1345</v>
      </c>
      <c r="C357">
        <v>2</v>
      </c>
      <c r="D357" t="s">
        <v>1343</v>
      </c>
      <c r="E357" t="b">
        <v>1</v>
      </c>
      <c r="I357" s="1" t="s">
        <v>269</v>
      </c>
      <c r="Q357" t="s">
        <v>1432</v>
      </c>
    </row>
    <row r="358" spans="1:17" x14ac:dyDescent="0.2">
      <c r="A358" s="6" t="s">
        <v>816</v>
      </c>
      <c r="B358" s="3" t="s">
        <v>1346</v>
      </c>
      <c r="C358">
        <v>2</v>
      </c>
      <c r="D358" t="s">
        <v>1343</v>
      </c>
      <c r="E358" t="b">
        <v>1</v>
      </c>
      <c r="I358" s="1" t="s">
        <v>269</v>
      </c>
      <c r="Q358" t="s">
        <v>1432</v>
      </c>
    </row>
    <row r="359" spans="1:17" x14ac:dyDescent="0.2">
      <c r="A359" s="6" t="s">
        <v>817</v>
      </c>
      <c r="B359" s="3" t="s">
        <v>1347</v>
      </c>
      <c r="C359">
        <v>2</v>
      </c>
      <c r="D359" t="s">
        <v>1343</v>
      </c>
      <c r="E359" t="b">
        <v>1</v>
      </c>
      <c r="I359" s="1" t="s">
        <v>269</v>
      </c>
      <c r="Q359" t="s">
        <v>1432</v>
      </c>
    </row>
    <row r="360" spans="1:17" x14ac:dyDescent="0.2">
      <c r="A360" s="7" t="s">
        <v>818</v>
      </c>
      <c r="B360" s="3" t="s">
        <v>1348</v>
      </c>
      <c r="C360">
        <v>2</v>
      </c>
      <c r="D360" t="s">
        <v>1343</v>
      </c>
      <c r="E360" t="b">
        <v>1</v>
      </c>
      <c r="I360" s="1" t="s">
        <v>269</v>
      </c>
      <c r="Q360" t="s">
        <v>1432</v>
      </c>
    </row>
    <row r="361" spans="1:17" x14ac:dyDescent="0.2">
      <c r="A361" s="6" t="s">
        <v>819</v>
      </c>
      <c r="B361" s="3" t="s">
        <v>1349</v>
      </c>
      <c r="C361">
        <v>2</v>
      </c>
      <c r="D361" t="s">
        <v>1343</v>
      </c>
      <c r="E361" t="b">
        <v>1</v>
      </c>
      <c r="I361" s="1" t="s">
        <v>269</v>
      </c>
      <c r="Q361" t="s">
        <v>1432</v>
      </c>
    </row>
    <row r="362" spans="1:17" x14ac:dyDescent="0.2">
      <c r="A362" s="6" t="s">
        <v>820</v>
      </c>
      <c r="B362" s="3" t="s">
        <v>1350</v>
      </c>
      <c r="C362">
        <v>2</v>
      </c>
      <c r="D362" t="s">
        <v>1343</v>
      </c>
      <c r="E362" t="b">
        <v>1</v>
      </c>
      <c r="I362" s="1" t="s">
        <v>269</v>
      </c>
      <c r="Q362" t="s">
        <v>1432</v>
      </c>
    </row>
    <row r="363" spans="1:17" x14ac:dyDescent="0.2">
      <c r="A363" s="6" t="s">
        <v>821</v>
      </c>
      <c r="B363" s="3" t="s">
        <v>1351</v>
      </c>
      <c r="C363">
        <v>2</v>
      </c>
      <c r="D363" t="s">
        <v>1343</v>
      </c>
      <c r="E363" t="b">
        <v>1</v>
      </c>
      <c r="I363" s="1" t="s">
        <v>269</v>
      </c>
      <c r="Q363" t="s">
        <v>1432</v>
      </c>
    </row>
    <row r="364" spans="1:17" x14ac:dyDescent="0.2">
      <c r="A364" s="7" t="s">
        <v>822</v>
      </c>
      <c r="B364" s="3" t="s">
        <v>1352</v>
      </c>
      <c r="C364">
        <v>2</v>
      </c>
      <c r="D364" t="s">
        <v>1343</v>
      </c>
      <c r="E364" t="b">
        <v>1</v>
      </c>
      <c r="I364" s="1" t="s">
        <v>269</v>
      </c>
      <c r="Q364" t="s">
        <v>1432</v>
      </c>
    </row>
    <row r="365" spans="1:17" x14ac:dyDescent="0.2">
      <c r="A365" s="6" t="s">
        <v>823</v>
      </c>
      <c r="B365" s="3" t="s">
        <v>1353</v>
      </c>
      <c r="C365">
        <v>2</v>
      </c>
      <c r="D365" t="s">
        <v>1343</v>
      </c>
      <c r="E365" t="b">
        <v>1</v>
      </c>
      <c r="I365" s="1" t="s">
        <v>269</v>
      </c>
      <c r="Q365" t="s">
        <v>1432</v>
      </c>
    </row>
    <row r="366" spans="1:17" x14ac:dyDescent="0.2">
      <c r="A366" s="6" t="s">
        <v>824</v>
      </c>
      <c r="B366" s="3" t="s">
        <v>1354</v>
      </c>
      <c r="C366">
        <v>2</v>
      </c>
      <c r="D366" t="s">
        <v>1343</v>
      </c>
      <c r="E366" t="b">
        <v>1</v>
      </c>
      <c r="I366" s="1" t="s">
        <v>269</v>
      </c>
      <c r="Q366" t="s">
        <v>1432</v>
      </c>
    </row>
    <row r="367" spans="1:17" x14ac:dyDescent="0.2">
      <c r="A367" s="6" t="s">
        <v>825</v>
      </c>
      <c r="B367" s="3" t="s">
        <v>1355</v>
      </c>
      <c r="C367">
        <v>2</v>
      </c>
      <c r="D367" t="s">
        <v>1343</v>
      </c>
      <c r="E367" t="b">
        <v>1</v>
      </c>
      <c r="I367" s="1" t="s">
        <v>269</v>
      </c>
      <c r="Q367" t="s">
        <v>1432</v>
      </c>
    </row>
    <row r="368" spans="1:17" x14ac:dyDescent="0.2">
      <c r="A368" s="6" t="s">
        <v>826</v>
      </c>
      <c r="B368" s="3" t="s">
        <v>1356</v>
      </c>
      <c r="C368">
        <v>2</v>
      </c>
      <c r="D368" t="s">
        <v>1336</v>
      </c>
      <c r="E368" t="b">
        <v>1</v>
      </c>
      <c r="I368" s="1" t="s">
        <v>269</v>
      </c>
      <c r="Q368" t="s">
        <v>1432</v>
      </c>
    </row>
    <row r="369" spans="1:17" x14ac:dyDescent="0.2">
      <c r="A369" s="6" t="s">
        <v>827</v>
      </c>
      <c r="B369" s="3" t="s">
        <v>1357</v>
      </c>
      <c r="C369">
        <v>2</v>
      </c>
      <c r="D369" t="s">
        <v>1358</v>
      </c>
      <c r="E369" t="b">
        <v>1</v>
      </c>
      <c r="I369" s="1" t="s">
        <v>269</v>
      </c>
      <c r="Q369" t="s">
        <v>1432</v>
      </c>
    </row>
    <row r="370" spans="1:17" x14ac:dyDescent="0.2">
      <c r="A370" s="6" t="s">
        <v>828</v>
      </c>
      <c r="B370" s="3" t="s">
        <v>1359</v>
      </c>
      <c r="C370">
        <v>2</v>
      </c>
      <c r="D370" t="s">
        <v>1360</v>
      </c>
      <c r="E370" t="b">
        <v>1</v>
      </c>
      <c r="I370" s="1" t="s">
        <v>271</v>
      </c>
      <c r="Q370" t="s">
        <v>1433</v>
      </c>
    </row>
    <row r="371" spans="1:17" x14ac:dyDescent="0.2">
      <c r="A371" s="3" t="s">
        <v>829</v>
      </c>
      <c r="B371" s="3" t="s">
        <v>1361</v>
      </c>
      <c r="C371">
        <v>3</v>
      </c>
      <c r="D371" t="s">
        <v>1362</v>
      </c>
      <c r="E371" t="b">
        <v>1</v>
      </c>
      <c r="F371">
        <v>0</v>
      </c>
      <c r="G371">
        <v>0</v>
      </c>
      <c r="H371">
        <v>0</v>
      </c>
      <c r="I371" s="1" t="s">
        <v>271</v>
      </c>
    </row>
    <row r="372" spans="1:17" x14ac:dyDescent="0.2">
      <c r="A372" s="6" t="s">
        <v>830</v>
      </c>
      <c r="B372" s="3" t="s">
        <v>1363</v>
      </c>
      <c r="C372">
        <v>2</v>
      </c>
      <c r="D372" t="s">
        <v>1331</v>
      </c>
      <c r="E372" t="b">
        <v>1</v>
      </c>
      <c r="I372" s="1" t="s">
        <v>271</v>
      </c>
      <c r="Q372" t="s">
        <v>1432</v>
      </c>
    </row>
    <row r="373" spans="1:17" x14ac:dyDescent="0.2">
      <c r="A373" s="6" t="s">
        <v>831</v>
      </c>
      <c r="B373" s="3" t="s">
        <v>1364</v>
      </c>
      <c r="C373">
        <v>2</v>
      </c>
      <c r="D373" t="s">
        <v>1303</v>
      </c>
      <c r="E373" t="b">
        <v>1</v>
      </c>
      <c r="I373" s="1" t="s">
        <v>1434</v>
      </c>
      <c r="Q373" t="s">
        <v>1435</v>
      </c>
    </row>
    <row r="374" spans="1:17" x14ac:dyDescent="0.2">
      <c r="A374" s="6" t="s">
        <v>842</v>
      </c>
      <c r="B374" s="3" t="s">
        <v>1365</v>
      </c>
      <c r="C374">
        <v>3</v>
      </c>
      <c r="D374" t="s">
        <v>1366</v>
      </c>
      <c r="E374" t="b">
        <v>1</v>
      </c>
      <c r="I374" s="1" t="s">
        <v>302</v>
      </c>
      <c r="Q374" t="s">
        <v>1436</v>
      </c>
    </row>
    <row r="375" spans="1:17" x14ac:dyDescent="0.2">
      <c r="A375" s="6" t="s">
        <v>845</v>
      </c>
      <c r="B375" s="3" t="s">
        <v>1365</v>
      </c>
      <c r="C375">
        <v>3</v>
      </c>
      <c r="D375" t="s">
        <v>1366</v>
      </c>
      <c r="E375" t="b">
        <v>1</v>
      </c>
      <c r="I375" s="1" t="s">
        <v>317</v>
      </c>
      <c r="Q375" t="s">
        <v>1436</v>
      </c>
    </row>
    <row r="376" spans="1:17" x14ac:dyDescent="0.2">
      <c r="A376" s="6" t="s">
        <v>846</v>
      </c>
      <c r="B376" s="3" t="s">
        <v>1365</v>
      </c>
      <c r="C376">
        <v>3</v>
      </c>
      <c r="D376" t="s">
        <v>1366</v>
      </c>
      <c r="E376" t="b">
        <v>1</v>
      </c>
      <c r="I376" s="1" t="s">
        <v>319</v>
      </c>
      <c r="Q376" t="s">
        <v>1436</v>
      </c>
    </row>
    <row r="377" spans="1:17" x14ac:dyDescent="0.2">
      <c r="A377" s="6" t="s">
        <v>855</v>
      </c>
      <c r="B377" s="3" t="s">
        <v>1365</v>
      </c>
      <c r="C377">
        <v>3</v>
      </c>
      <c r="D377" t="s">
        <v>1366</v>
      </c>
      <c r="E377" t="b">
        <v>1</v>
      </c>
      <c r="I377" s="1" t="s">
        <v>330</v>
      </c>
      <c r="Q377" t="s">
        <v>1436</v>
      </c>
    </row>
    <row r="378" spans="1:17" x14ac:dyDescent="0.2">
      <c r="A378" s="6" t="s">
        <v>856</v>
      </c>
      <c r="B378" s="3" t="s">
        <v>1367</v>
      </c>
      <c r="C378">
        <v>3</v>
      </c>
      <c r="D378" t="s">
        <v>1366</v>
      </c>
      <c r="E378" t="b">
        <v>1</v>
      </c>
      <c r="I378" s="1" t="s">
        <v>343</v>
      </c>
      <c r="Q378" t="s">
        <v>1436</v>
      </c>
    </row>
    <row r="379" spans="1:17" x14ac:dyDescent="0.2">
      <c r="A379" s="6" t="s">
        <v>857</v>
      </c>
      <c r="B379" s="3" t="s">
        <v>1365</v>
      </c>
      <c r="C379">
        <v>3</v>
      </c>
      <c r="D379" t="s">
        <v>1366</v>
      </c>
      <c r="E379" t="b">
        <v>1</v>
      </c>
      <c r="I379" s="1" t="s">
        <v>344</v>
      </c>
      <c r="Q379" t="s">
        <v>1436</v>
      </c>
    </row>
    <row r="380" spans="1:17" x14ac:dyDescent="0.2">
      <c r="A380" s="6" t="s">
        <v>858</v>
      </c>
      <c r="B380" s="3" t="s">
        <v>1365</v>
      </c>
      <c r="C380">
        <v>3</v>
      </c>
      <c r="D380" t="s">
        <v>1366</v>
      </c>
      <c r="E380" t="b">
        <v>1</v>
      </c>
      <c r="I380" s="1" t="s">
        <v>346</v>
      </c>
      <c r="Q380" t="s">
        <v>1436</v>
      </c>
    </row>
  </sheetData>
  <autoFilter ref="A1:I380" xr:uid="{EA2D10FE-7A34-AD4E-AC50-C7B6E97B5767}"/>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A9A7D-C754-634E-8AD8-A5AECAC54AB7}">
  <sheetPr filterMode="1"/>
  <dimension ref="A1:J265"/>
  <sheetViews>
    <sheetView tabSelected="1" topLeftCell="A3" workbookViewId="0">
      <selection activeCell="A109" sqref="A109"/>
    </sheetView>
  </sheetViews>
  <sheetFormatPr baseColWidth="10" defaultRowHeight="16" x14ac:dyDescent="0.2"/>
  <cols>
    <col min="1" max="1" width="42.1640625" style="3" customWidth="1"/>
    <col min="2" max="2" width="34" customWidth="1"/>
    <col min="4" max="4" width="23.1640625" customWidth="1"/>
    <col min="8" max="9" width="27.6640625" customWidth="1"/>
  </cols>
  <sheetData>
    <row r="1" spans="1:10" x14ac:dyDescent="0.2">
      <c r="A1" s="3" t="s">
        <v>0</v>
      </c>
      <c r="B1" s="3" t="s">
        <v>861</v>
      </c>
      <c r="C1" t="s">
        <v>12</v>
      </c>
      <c r="D1" t="s">
        <v>860</v>
      </c>
      <c r="E1" t="s">
        <v>863</v>
      </c>
      <c r="F1" t="s">
        <v>1369</v>
      </c>
      <c r="G1" t="s">
        <v>1368</v>
      </c>
      <c r="H1" t="s">
        <v>1370</v>
      </c>
      <c r="I1" t="s">
        <v>1437</v>
      </c>
      <c r="J1" t="s">
        <v>862</v>
      </c>
    </row>
    <row r="2" spans="1:10" hidden="1" x14ac:dyDescent="0.2">
      <c r="A2" s="3" t="s">
        <v>355</v>
      </c>
      <c r="B2" s="3" t="s">
        <v>864</v>
      </c>
      <c r="C2">
        <v>2</v>
      </c>
      <c r="D2" t="s">
        <v>865</v>
      </c>
      <c r="E2" t="b">
        <v>1</v>
      </c>
      <c r="F2">
        <v>1</v>
      </c>
      <c r="G2">
        <v>2</v>
      </c>
      <c r="H2">
        <v>0.5</v>
      </c>
      <c r="I2" t="str">
        <f>IF( (AND(AND(H2&lt;=H265, NOT(C2&lt;2)), H2&lt;33)), "TRUE", "FALSE")</f>
        <v>FALSE</v>
      </c>
      <c r="J2" t="s">
        <v>10</v>
      </c>
    </row>
    <row r="3" spans="1:10" x14ac:dyDescent="0.2">
      <c r="A3" s="11" t="s">
        <v>356</v>
      </c>
      <c r="B3" s="3" t="s">
        <v>866</v>
      </c>
      <c r="C3">
        <v>3</v>
      </c>
      <c r="D3" t="s">
        <v>867</v>
      </c>
      <c r="E3" t="b">
        <v>1</v>
      </c>
      <c r="F3">
        <v>2</v>
      </c>
      <c r="G3">
        <v>29</v>
      </c>
      <c r="H3">
        <v>6.8965517241379309E-2</v>
      </c>
      <c r="I3" t="str">
        <f>IF( (AND(AND(H3&lt;=H265, NOT(C3&lt;2)), H3&lt;33)), "TRUE", "FALSE")</f>
        <v>TRUE</v>
      </c>
      <c r="J3" t="s">
        <v>10</v>
      </c>
    </row>
    <row r="4" spans="1:10" x14ac:dyDescent="0.2">
      <c r="A4" s="11" t="s">
        <v>357</v>
      </c>
      <c r="B4" s="3" t="s">
        <v>868</v>
      </c>
      <c r="C4">
        <v>3</v>
      </c>
      <c r="D4" t="s">
        <v>869</v>
      </c>
      <c r="E4" t="b">
        <v>1</v>
      </c>
      <c r="F4">
        <v>2</v>
      </c>
      <c r="G4">
        <v>38</v>
      </c>
      <c r="H4">
        <v>5.2631578947368418E-2</v>
      </c>
      <c r="I4" t="str">
        <f>IF( (AND(AND(H4&lt;=H265, NOT(C4&lt;2)), H4&lt;33)), "TRUE", "FALSE")</f>
        <v>TRUE</v>
      </c>
      <c r="J4" t="s">
        <v>10</v>
      </c>
    </row>
    <row r="5" spans="1:10" hidden="1" x14ac:dyDescent="0.2">
      <c r="A5" s="3" t="s">
        <v>362</v>
      </c>
      <c r="B5" s="3" t="s">
        <v>875</v>
      </c>
      <c r="C5">
        <v>2</v>
      </c>
      <c r="D5" t="s">
        <v>876</v>
      </c>
      <c r="E5" t="b">
        <v>1</v>
      </c>
      <c r="F5">
        <v>2</v>
      </c>
      <c r="G5">
        <v>5</v>
      </c>
      <c r="H5">
        <v>0.4</v>
      </c>
      <c r="I5" t="str">
        <f>IF( (AND(AND(H5&lt;=H265, NOT(C5&lt;2)), H5&lt;33)), "TRUE", "FALSE")</f>
        <v>FALSE</v>
      </c>
      <c r="J5" t="s">
        <v>15</v>
      </c>
    </row>
    <row r="6" spans="1:10" x14ac:dyDescent="0.2">
      <c r="A6" s="11" t="s">
        <v>363</v>
      </c>
      <c r="B6" s="3" t="s">
        <v>877</v>
      </c>
      <c r="C6">
        <v>2</v>
      </c>
      <c r="D6" t="s">
        <v>878</v>
      </c>
      <c r="E6" t="b">
        <v>1</v>
      </c>
      <c r="F6">
        <v>4</v>
      </c>
      <c r="G6">
        <v>38</v>
      </c>
      <c r="H6">
        <v>0.10526315789473684</v>
      </c>
      <c r="I6" t="str">
        <f>IF( (AND(AND(H6&lt;=H265, NOT(C6&lt;2)), H6&lt;33)), "TRUE", "FALSE")</f>
        <v>TRUE</v>
      </c>
      <c r="J6" t="s">
        <v>15</v>
      </c>
    </row>
    <row r="7" spans="1:10" x14ac:dyDescent="0.2">
      <c r="A7" s="3" t="s">
        <v>366</v>
      </c>
      <c r="B7" s="3" t="s">
        <v>883</v>
      </c>
      <c r="C7">
        <v>2</v>
      </c>
      <c r="D7" t="s">
        <v>884</v>
      </c>
      <c r="E7" t="b">
        <v>1</v>
      </c>
      <c r="F7">
        <v>0</v>
      </c>
      <c r="G7">
        <v>3</v>
      </c>
      <c r="H7">
        <v>0</v>
      </c>
      <c r="I7" t="str">
        <f>IF( (AND(AND(H7&lt;=H265, NOT(C7&lt;2)), H7&lt;33)), "TRUE", "FALSE")</f>
        <v>TRUE</v>
      </c>
      <c r="J7" t="s">
        <v>15</v>
      </c>
    </row>
    <row r="8" spans="1:10" x14ac:dyDescent="0.2">
      <c r="A8" s="11" t="s">
        <v>367</v>
      </c>
      <c r="B8" s="3" t="s">
        <v>885</v>
      </c>
      <c r="C8">
        <v>2</v>
      </c>
      <c r="D8" t="s">
        <v>886</v>
      </c>
      <c r="E8" t="b">
        <v>1</v>
      </c>
      <c r="F8">
        <v>0</v>
      </c>
      <c r="G8">
        <v>0</v>
      </c>
      <c r="H8">
        <v>0</v>
      </c>
      <c r="I8" t="str">
        <f>IF( (AND(AND(H8&lt;=H265, NOT(C8&lt;2)), H8&lt;33)), "TRUE", "FALSE")</f>
        <v>TRUE</v>
      </c>
      <c r="J8" t="s">
        <v>17</v>
      </c>
    </row>
    <row r="9" spans="1:10" x14ac:dyDescent="0.2">
      <c r="A9" s="11" t="s">
        <v>368</v>
      </c>
      <c r="B9" s="3" t="s">
        <v>887</v>
      </c>
      <c r="C9">
        <v>2</v>
      </c>
      <c r="D9" t="s">
        <v>886</v>
      </c>
      <c r="E9" t="b">
        <v>1</v>
      </c>
      <c r="F9">
        <v>0</v>
      </c>
      <c r="G9">
        <v>0</v>
      </c>
      <c r="H9">
        <v>0</v>
      </c>
      <c r="I9" t="str">
        <f>IF( (AND(AND(H9&lt;=H265, NOT(C9&lt;2)), H9&lt;33)), "TRUE", "FALSE")</f>
        <v>TRUE</v>
      </c>
      <c r="J9" t="s">
        <v>17</v>
      </c>
    </row>
    <row r="10" spans="1:10" x14ac:dyDescent="0.2">
      <c r="A10" s="11" t="s">
        <v>369</v>
      </c>
      <c r="B10" s="3" t="s">
        <v>888</v>
      </c>
      <c r="C10">
        <v>2</v>
      </c>
      <c r="D10" t="s">
        <v>886</v>
      </c>
      <c r="E10" t="b">
        <v>1</v>
      </c>
      <c r="F10">
        <v>0</v>
      </c>
      <c r="G10">
        <v>0</v>
      </c>
      <c r="H10">
        <v>0</v>
      </c>
      <c r="I10" t="str">
        <f>IF( (AND(AND(H10&lt;=H265, NOT(C10&lt;2)), H10&lt;33)), "TRUE", "FALSE")</f>
        <v>TRUE</v>
      </c>
      <c r="J10" t="s">
        <v>18</v>
      </c>
    </row>
    <row r="11" spans="1:10" x14ac:dyDescent="0.2">
      <c r="A11" s="11" t="s">
        <v>370</v>
      </c>
      <c r="B11" s="3" t="s">
        <v>889</v>
      </c>
      <c r="C11">
        <v>2</v>
      </c>
      <c r="D11" t="s">
        <v>886</v>
      </c>
      <c r="E11" t="b">
        <v>1</v>
      </c>
      <c r="F11">
        <v>0</v>
      </c>
      <c r="G11">
        <v>0</v>
      </c>
      <c r="H11">
        <v>0</v>
      </c>
      <c r="I11" t="str">
        <f>IF( (AND(AND(H11&lt;=H265, NOT(C11&lt;2)), H11&lt;33)), "TRUE", "FALSE")</f>
        <v>TRUE</v>
      </c>
      <c r="J11" t="s">
        <v>19</v>
      </c>
    </row>
    <row r="12" spans="1:10" x14ac:dyDescent="0.2">
      <c r="A12" s="11" t="s">
        <v>371</v>
      </c>
      <c r="B12" s="3" t="s">
        <v>890</v>
      </c>
      <c r="C12">
        <v>2</v>
      </c>
      <c r="D12" t="s">
        <v>886</v>
      </c>
      <c r="E12" t="b">
        <v>1</v>
      </c>
      <c r="F12">
        <v>0</v>
      </c>
      <c r="G12">
        <v>0</v>
      </c>
      <c r="H12">
        <v>0</v>
      </c>
      <c r="I12" t="str">
        <f>IF( (AND(AND(H12&lt;=H265, NOT(C12&lt;2)), H12&lt;33)), "TRUE", "FALSE")</f>
        <v>TRUE</v>
      </c>
      <c r="J12" t="s">
        <v>19</v>
      </c>
    </row>
    <row r="13" spans="1:10" x14ac:dyDescent="0.2">
      <c r="A13" s="11" t="s">
        <v>372</v>
      </c>
      <c r="B13" s="3" t="s">
        <v>891</v>
      </c>
      <c r="C13">
        <v>2</v>
      </c>
      <c r="D13" t="s">
        <v>886</v>
      </c>
      <c r="E13" t="b">
        <v>1</v>
      </c>
      <c r="F13">
        <v>0</v>
      </c>
      <c r="G13">
        <v>0</v>
      </c>
      <c r="H13">
        <v>0</v>
      </c>
      <c r="I13" t="str">
        <f>IF( (AND(AND(H13&lt;=H265, NOT(C13&lt;2)), H13&lt;33)), "TRUE", "FALSE")</f>
        <v>TRUE</v>
      </c>
      <c r="J13" t="s">
        <v>19</v>
      </c>
    </row>
    <row r="14" spans="1:10" x14ac:dyDescent="0.2">
      <c r="A14" s="11" t="s">
        <v>373</v>
      </c>
      <c r="B14" s="3" t="s">
        <v>892</v>
      </c>
      <c r="C14">
        <v>2</v>
      </c>
      <c r="D14" t="s">
        <v>886</v>
      </c>
      <c r="E14" t="b">
        <v>1</v>
      </c>
      <c r="F14">
        <v>0</v>
      </c>
      <c r="G14">
        <v>0</v>
      </c>
      <c r="H14">
        <v>0</v>
      </c>
      <c r="I14" t="str">
        <f>IF( (AND(AND(H14&lt;=H265, NOT(C14&lt;2)), H14&lt;33)), "TRUE", "FALSE")</f>
        <v>TRUE</v>
      </c>
      <c r="J14" t="s">
        <v>19</v>
      </c>
    </row>
    <row r="15" spans="1:10" x14ac:dyDescent="0.2">
      <c r="A15" s="11" t="s">
        <v>374</v>
      </c>
      <c r="B15" s="3" t="s">
        <v>893</v>
      </c>
      <c r="C15">
        <v>2</v>
      </c>
      <c r="D15" t="s">
        <v>886</v>
      </c>
      <c r="E15" t="b">
        <v>1</v>
      </c>
      <c r="F15">
        <v>0</v>
      </c>
      <c r="G15">
        <v>0</v>
      </c>
      <c r="H15">
        <v>0</v>
      </c>
      <c r="I15" t="str">
        <f>IF( (AND(AND(H15&lt;=H265, NOT(C15&lt;2)), H15&lt;33)), "TRUE", "FALSE")</f>
        <v>TRUE</v>
      </c>
      <c r="J15" t="s">
        <v>19</v>
      </c>
    </row>
    <row r="16" spans="1:10" x14ac:dyDescent="0.2">
      <c r="A16" s="11" t="s">
        <v>375</v>
      </c>
      <c r="B16" s="3" t="s">
        <v>894</v>
      </c>
      <c r="C16">
        <v>2</v>
      </c>
      <c r="D16" t="s">
        <v>886</v>
      </c>
      <c r="E16" t="b">
        <v>1</v>
      </c>
      <c r="F16">
        <v>0</v>
      </c>
      <c r="G16">
        <v>0</v>
      </c>
      <c r="H16">
        <v>0</v>
      </c>
      <c r="I16" t="str">
        <f>IF( (AND(AND(H16&lt;=H265, NOT(C16&lt;2)), H16&lt;33)), "TRUE", "FALSE")</f>
        <v>TRUE</v>
      </c>
      <c r="J16" t="s">
        <v>19</v>
      </c>
    </row>
    <row r="17" spans="1:10" x14ac:dyDescent="0.2">
      <c r="A17" s="11" t="s">
        <v>376</v>
      </c>
      <c r="B17" s="3" t="s">
        <v>895</v>
      </c>
      <c r="C17">
        <v>2</v>
      </c>
      <c r="D17" t="s">
        <v>886</v>
      </c>
      <c r="E17" t="b">
        <v>1</v>
      </c>
      <c r="F17">
        <v>0</v>
      </c>
      <c r="G17">
        <v>0</v>
      </c>
      <c r="H17">
        <v>0</v>
      </c>
      <c r="I17" t="str">
        <f>IF( (AND(AND(H17&lt;=H265, NOT(C17&lt;2)), H17&lt;33)), "TRUE", "FALSE")</f>
        <v>TRUE</v>
      </c>
      <c r="J17" t="s">
        <v>19</v>
      </c>
    </row>
    <row r="18" spans="1:10" x14ac:dyDescent="0.2">
      <c r="A18" s="11" t="s">
        <v>377</v>
      </c>
      <c r="B18" s="3" t="s">
        <v>896</v>
      </c>
      <c r="C18">
        <v>2</v>
      </c>
      <c r="D18" t="s">
        <v>886</v>
      </c>
      <c r="E18" t="b">
        <v>1</v>
      </c>
      <c r="F18">
        <v>0</v>
      </c>
      <c r="G18">
        <v>0</v>
      </c>
      <c r="H18">
        <v>0</v>
      </c>
      <c r="I18" t="str">
        <f>IF( (AND(AND(H18&lt;=H265, NOT(C18&lt;2)), H18&lt;33)), "TRUE", "FALSE")</f>
        <v>TRUE</v>
      </c>
      <c r="J18" t="s">
        <v>19</v>
      </c>
    </row>
    <row r="19" spans="1:10" x14ac:dyDescent="0.2">
      <c r="A19" s="11" t="s">
        <v>378</v>
      </c>
      <c r="B19" s="3" t="s">
        <v>897</v>
      </c>
      <c r="C19">
        <v>2</v>
      </c>
      <c r="D19" t="s">
        <v>886</v>
      </c>
      <c r="E19" t="b">
        <v>1</v>
      </c>
      <c r="F19">
        <v>0</v>
      </c>
      <c r="G19">
        <v>0</v>
      </c>
      <c r="H19">
        <v>0</v>
      </c>
      <c r="I19" t="str">
        <f>IF( (AND(AND(H19&lt;=H265, NOT(C19&lt;2)), H19&lt;33)), "TRUE", "FALSE")</f>
        <v>TRUE</v>
      </c>
      <c r="J19" t="s">
        <v>20</v>
      </c>
    </row>
    <row r="20" spans="1:10" x14ac:dyDescent="0.2">
      <c r="A20" s="11" t="s">
        <v>379</v>
      </c>
      <c r="B20" s="3" t="s">
        <v>898</v>
      </c>
      <c r="C20">
        <v>2</v>
      </c>
      <c r="D20" t="s">
        <v>886</v>
      </c>
      <c r="E20" t="b">
        <v>1</v>
      </c>
      <c r="F20">
        <v>0</v>
      </c>
      <c r="G20">
        <v>0</v>
      </c>
      <c r="H20">
        <v>0</v>
      </c>
      <c r="I20" t="str">
        <f>IF( (AND(AND(H20&lt;=H265, NOT(C20&lt;2)), H20&lt;33)), "TRUE", "FALSE")</f>
        <v>TRUE</v>
      </c>
      <c r="J20" t="s">
        <v>20</v>
      </c>
    </row>
    <row r="21" spans="1:10" x14ac:dyDescent="0.2">
      <c r="A21" s="11" t="s">
        <v>380</v>
      </c>
      <c r="B21" s="3" t="s">
        <v>899</v>
      </c>
      <c r="C21">
        <v>2</v>
      </c>
      <c r="D21" t="s">
        <v>886</v>
      </c>
      <c r="E21" t="b">
        <v>1</v>
      </c>
      <c r="F21">
        <v>0</v>
      </c>
      <c r="G21">
        <v>0</v>
      </c>
      <c r="H21">
        <v>0</v>
      </c>
      <c r="I21" t="str">
        <f>IF( (AND(AND(H21&lt;=H265, NOT(C21&lt;2)), H21&lt;33)), "TRUE", "FALSE")</f>
        <v>TRUE</v>
      </c>
      <c r="J21" t="s">
        <v>20</v>
      </c>
    </row>
    <row r="22" spans="1:10" x14ac:dyDescent="0.2">
      <c r="A22" s="11" t="s">
        <v>381</v>
      </c>
      <c r="B22" s="3" t="s">
        <v>900</v>
      </c>
      <c r="C22">
        <v>2</v>
      </c>
      <c r="D22" t="s">
        <v>886</v>
      </c>
      <c r="E22" t="b">
        <v>1</v>
      </c>
      <c r="F22">
        <v>0</v>
      </c>
      <c r="G22">
        <v>0</v>
      </c>
      <c r="H22">
        <v>0</v>
      </c>
      <c r="I22" t="str">
        <f>IF( (AND(AND(H22&lt;=H265, NOT(C22&lt;2)), H22&lt;33)), "TRUE", "FALSE")</f>
        <v>TRUE</v>
      </c>
      <c r="J22" t="s">
        <v>20</v>
      </c>
    </row>
    <row r="23" spans="1:10" x14ac:dyDescent="0.2">
      <c r="A23" s="11" t="s">
        <v>382</v>
      </c>
      <c r="B23" s="3" t="s">
        <v>901</v>
      </c>
      <c r="C23">
        <v>2</v>
      </c>
      <c r="D23" t="s">
        <v>886</v>
      </c>
      <c r="E23" t="b">
        <v>1</v>
      </c>
      <c r="F23">
        <v>0</v>
      </c>
      <c r="G23">
        <v>0</v>
      </c>
      <c r="H23">
        <v>0</v>
      </c>
      <c r="I23" t="str">
        <f>IF( (AND(AND(H23&lt;=H265, NOT(C23&lt;2)), H23&lt;33)), "TRUE", "FALSE")</f>
        <v>TRUE</v>
      </c>
      <c r="J23" t="s">
        <v>20</v>
      </c>
    </row>
    <row r="24" spans="1:10" x14ac:dyDescent="0.2">
      <c r="A24" s="11" t="s">
        <v>383</v>
      </c>
      <c r="B24" s="3" t="s">
        <v>902</v>
      </c>
      <c r="C24">
        <v>2</v>
      </c>
      <c r="D24" t="s">
        <v>886</v>
      </c>
      <c r="E24" t="b">
        <v>1</v>
      </c>
      <c r="F24">
        <v>0</v>
      </c>
      <c r="G24">
        <v>0</v>
      </c>
      <c r="H24">
        <v>0</v>
      </c>
      <c r="I24" t="str">
        <f>IF( (AND(AND(H24&lt;=H265, NOT(C24&lt;2)), H24&lt;33)), "TRUE", "FALSE")</f>
        <v>TRUE</v>
      </c>
      <c r="J24" t="s">
        <v>20</v>
      </c>
    </row>
    <row r="25" spans="1:10" x14ac:dyDescent="0.2">
      <c r="A25" s="3" t="s">
        <v>385</v>
      </c>
      <c r="B25" s="3" t="s">
        <v>903</v>
      </c>
      <c r="C25">
        <v>2</v>
      </c>
      <c r="D25" t="s">
        <v>886</v>
      </c>
      <c r="E25" t="b">
        <v>1</v>
      </c>
      <c r="F25">
        <v>0</v>
      </c>
      <c r="G25">
        <v>0</v>
      </c>
      <c r="H25">
        <v>0</v>
      </c>
      <c r="I25" t="str">
        <f>IF( (AND(AND(H25&lt;=H265, NOT(C25&lt;2)), H25&lt;33)), "TRUE", "FALSE")</f>
        <v>TRUE</v>
      </c>
      <c r="J25" t="s">
        <v>20</v>
      </c>
    </row>
    <row r="26" spans="1:10" x14ac:dyDescent="0.2">
      <c r="A26" s="11" t="s">
        <v>386</v>
      </c>
      <c r="B26" s="3" t="s">
        <v>904</v>
      </c>
      <c r="C26">
        <v>2</v>
      </c>
      <c r="D26" t="s">
        <v>886</v>
      </c>
      <c r="E26" t="b">
        <v>1</v>
      </c>
      <c r="F26">
        <v>0</v>
      </c>
      <c r="G26">
        <v>0</v>
      </c>
      <c r="H26">
        <v>0</v>
      </c>
      <c r="I26" t="str">
        <f>IF( (AND(AND(H26&lt;=H265, NOT(C26&lt;2)), H26&lt;33)), "TRUE", "FALSE")</f>
        <v>TRUE</v>
      </c>
      <c r="J26" t="s">
        <v>20</v>
      </c>
    </row>
    <row r="27" spans="1:10" x14ac:dyDescent="0.2">
      <c r="A27" s="11" t="s">
        <v>387</v>
      </c>
      <c r="B27" s="3" t="s">
        <v>905</v>
      </c>
      <c r="C27">
        <v>2</v>
      </c>
      <c r="D27" t="s">
        <v>886</v>
      </c>
      <c r="E27" t="b">
        <v>1</v>
      </c>
      <c r="F27">
        <v>0</v>
      </c>
      <c r="G27">
        <v>0</v>
      </c>
      <c r="H27">
        <v>0</v>
      </c>
      <c r="I27" t="str">
        <f>IF( (AND(AND(H27&lt;=H265, NOT(C27&lt;2)), H27&lt;33)), "TRUE", "FALSE")</f>
        <v>TRUE</v>
      </c>
      <c r="J27" t="s">
        <v>20</v>
      </c>
    </row>
    <row r="28" spans="1:10" x14ac:dyDescent="0.2">
      <c r="A28" s="11" t="s">
        <v>388</v>
      </c>
      <c r="B28" s="3" t="s">
        <v>906</v>
      </c>
      <c r="C28">
        <v>2</v>
      </c>
      <c r="D28" t="s">
        <v>886</v>
      </c>
      <c r="E28" t="b">
        <v>1</v>
      </c>
      <c r="F28">
        <v>0</v>
      </c>
      <c r="G28">
        <v>0</v>
      </c>
      <c r="H28">
        <v>0</v>
      </c>
      <c r="I28" t="str">
        <f>IF( (AND(AND(H28&lt;=H265, NOT(C28&lt;2)), H28&lt;33)), "TRUE", "FALSE")</f>
        <v>TRUE</v>
      </c>
      <c r="J28" t="s">
        <v>21</v>
      </c>
    </row>
    <row r="29" spans="1:10" x14ac:dyDescent="0.2">
      <c r="A29" s="11" t="s">
        <v>390</v>
      </c>
      <c r="B29" s="3" t="s">
        <v>907</v>
      </c>
      <c r="C29">
        <v>2</v>
      </c>
      <c r="D29" t="s">
        <v>886</v>
      </c>
      <c r="E29" t="b">
        <v>1</v>
      </c>
      <c r="F29">
        <v>0</v>
      </c>
      <c r="G29">
        <v>0</v>
      </c>
      <c r="H29">
        <v>0</v>
      </c>
      <c r="I29" t="str">
        <f>IF( (AND(AND(H29&lt;=H265, NOT(C29&lt;2)), H29&lt;33)), "TRUE", "FALSE")</f>
        <v>TRUE</v>
      </c>
      <c r="J29" t="s">
        <v>22</v>
      </c>
    </row>
    <row r="30" spans="1:10" x14ac:dyDescent="0.2">
      <c r="A30" s="11" t="s">
        <v>389</v>
      </c>
      <c r="B30" s="3" t="s">
        <v>908</v>
      </c>
      <c r="C30">
        <v>2</v>
      </c>
      <c r="D30" t="s">
        <v>886</v>
      </c>
      <c r="E30" t="b">
        <v>1</v>
      </c>
      <c r="F30">
        <v>0</v>
      </c>
      <c r="G30">
        <v>0</v>
      </c>
      <c r="H30">
        <v>0</v>
      </c>
      <c r="I30" t="str">
        <f>IF( (AND(AND(H30&lt;=H265, NOT(C30&lt;2)), H30&lt;33)), "TRUE", "FALSE")</f>
        <v>TRUE</v>
      </c>
      <c r="J30" t="s">
        <v>22</v>
      </c>
    </row>
    <row r="31" spans="1:10" x14ac:dyDescent="0.2">
      <c r="A31" s="11" t="s">
        <v>391</v>
      </c>
      <c r="B31" s="3" t="s">
        <v>909</v>
      </c>
      <c r="C31">
        <v>2</v>
      </c>
      <c r="D31" t="s">
        <v>886</v>
      </c>
      <c r="E31" t="b">
        <v>1</v>
      </c>
      <c r="F31">
        <v>0</v>
      </c>
      <c r="G31">
        <v>0</v>
      </c>
      <c r="H31">
        <v>0</v>
      </c>
      <c r="I31" t="str">
        <f>IF( (AND(AND(H31&lt;=H265, NOT(C31&lt;2)), H31&lt;33)), "TRUE", "FALSE")</f>
        <v>TRUE</v>
      </c>
      <c r="J31" t="s">
        <v>22</v>
      </c>
    </row>
    <row r="32" spans="1:10" x14ac:dyDescent="0.2">
      <c r="A32" s="11" t="s">
        <v>392</v>
      </c>
      <c r="B32" s="3" t="s">
        <v>910</v>
      </c>
      <c r="C32">
        <v>2</v>
      </c>
      <c r="D32" t="s">
        <v>886</v>
      </c>
      <c r="E32" t="b">
        <v>1</v>
      </c>
      <c r="F32">
        <v>0</v>
      </c>
      <c r="G32">
        <v>0</v>
      </c>
      <c r="H32">
        <v>0</v>
      </c>
      <c r="I32" t="str">
        <f>IF( (AND(AND(H32&lt;=H265, NOT(C32&lt;2)), H32&lt;33)), "TRUE", "FALSE")</f>
        <v>TRUE</v>
      </c>
      <c r="J32" t="s">
        <v>22</v>
      </c>
    </row>
    <row r="33" spans="1:10" x14ac:dyDescent="0.2">
      <c r="A33" s="11" t="s">
        <v>393</v>
      </c>
      <c r="B33" s="3" t="s">
        <v>911</v>
      </c>
      <c r="C33">
        <v>2</v>
      </c>
      <c r="D33" t="s">
        <v>886</v>
      </c>
      <c r="E33" t="b">
        <v>1</v>
      </c>
      <c r="F33">
        <v>0</v>
      </c>
      <c r="G33">
        <v>0</v>
      </c>
      <c r="H33">
        <v>0</v>
      </c>
      <c r="I33" t="str">
        <f>IF( (AND(AND(H33&lt;=H265, NOT(C33&lt;2)), H33&lt;33)), "TRUE", "FALSE")</f>
        <v>TRUE</v>
      </c>
      <c r="J33" t="s">
        <v>23</v>
      </c>
    </row>
    <row r="34" spans="1:10" x14ac:dyDescent="0.2">
      <c r="A34" s="11" t="s">
        <v>394</v>
      </c>
      <c r="B34" s="3" t="s">
        <v>912</v>
      </c>
      <c r="C34">
        <v>2</v>
      </c>
      <c r="D34" t="s">
        <v>886</v>
      </c>
      <c r="E34" t="b">
        <v>1</v>
      </c>
      <c r="F34">
        <v>0</v>
      </c>
      <c r="G34">
        <v>0</v>
      </c>
      <c r="H34">
        <v>0</v>
      </c>
      <c r="I34" t="str">
        <f>IF( (AND(AND(H34&lt;=H265, NOT(C34&lt;2)), H34&lt;33)), "TRUE", "FALSE")</f>
        <v>TRUE</v>
      </c>
      <c r="J34" t="s">
        <v>23</v>
      </c>
    </row>
    <row r="35" spans="1:10" x14ac:dyDescent="0.2">
      <c r="A35" s="11" t="s">
        <v>395</v>
      </c>
      <c r="B35" s="3" t="s">
        <v>913</v>
      </c>
      <c r="C35">
        <v>2</v>
      </c>
      <c r="D35" t="s">
        <v>886</v>
      </c>
      <c r="E35" t="b">
        <v>1</v>
      </c>
      <c r="F35">
        <v>0</v>
      </c>
      <c r="G35">
        <v>0</v>
      </c>
      <c r="H35">
        <v>0</v>
      </c>
      <c r="I35" t="str">
        <f>IF( (AND(AND(H35&lt;=H265, NOT(C35&lt;2)), H35&lt;33)), "TRUE", "FALSE")</f>
        <v>TRUE</v>
      </c>
      <c r="J35" t="s">
        <v>23</v>
      </c>
    </row>
    <row r="36" spans="1:10" x14ac:dyDescent="0.2">
      <c r="A36" s="11" t="s">
        <v>396</v>
      </c>
      <c r="B36" s="3" t="s">
        <v>914</v>
      </c>
      <c r="C36">
        <v>2</v>
      </c>
      <c r="D36" t="s">
        <v>886</v>
      </c>
      <c r="E36" t="b">
        <v>1</v>
      </c>
      <c r="F36">
        <v>0</v>
      </c>
      <c r="G36">
        <v>0</v>
      </c>
      <c r="H36">
        <v>0</v>
      </c>
      <c r="I36" t="str">
        <f>IF( (AND(AND(H36&lt;=H265, NOT(C36&lt;2)), H36&lt;33)), "TRUE", "FALSE")</f>
        <v>TRUE</v>
      </c>
      <c r="J36" t="s">
        <v>23</v>
      </c>
    </row>
    <row r="37" spans="1:10" x14ac:dyDescent="0.2">
      <c r="A37" s="11" t="s">
        <v>397</v>
      </c>
      <c r="B37" s="3" t="s">
        <v>915</v>
      </c>
      <c r="C37">
        <v>2</v>
      </c>
      <c r="D37" t="s">
        <v>886</v>
      </c>
      <c r="E37" t="b">
        <v>1</v>
      </c>
      <c r="F37">
        <v>0</v>
      </c>
      <c r="G37">
        <v>0</v>
      </c>
      <c r="H37">
        <v>0</v>
      </c>
      <c r="I37" t="str">
        <f>IF( (AND(AND(H37&lt;=H265, NOT(C37&lt;2)), H37&lt;33)), "TRUE", "FALSE")</f>
        <v>TRUE</v>
      </c>
      <c r="J37" t="s">
        <v>23</v>
      </c>
    </row>
    <row r="38" spans="1:10" x14ac:dyDescent="0.2">
      <c r="A38" s="11" t="s">
        <v>398</v>
      </c>
      <c r="B38" s="3" t="s">
        <v>916</v>
      </c>
      <c r="C38">
        <v>2</v>
      </c>
      <c r="D38" t="s">
        <v>886</v>
      </c>
      <c r="E38" t="b">
        <v>1</v>
      </c>
      <c r="F38">
        <v>0</v>
      </c>
      <c r="G38">
        <v>0</v>
      </c>
      <c r="H38">
        <v>0</v>
      </c>
      <c r="I38" t="str">
        <f>IF( (AND(AND(H38&lt;=H265, NOT(C38&lt;2)), H38&lt;33)), "TRUE", "FALSE")</f>
        <v>TRUE</v>
      </c>
      <c r="J38" t="s">
        <v>23</v>
      </c>
    </row>
    <row r="39" spans="1:10" x14ac:dyDescent="0.2">
      <c r="A39" s="11" t="s">
        <v>399</v>
      </c>
      <c r="B39" s="3" t="s">
        <v>917</v>
      </c>
      <c r="C39">
        <v>2</v>
      </c>
      <c r="D39" t="s">
        <v>886</v>
      </c>
      <c r="E39" t="b">
        <v>1</v>
      </c>
      <c r="F39">
        <v>0</v>
      </c>
      <c r="G39">
        <v>0</v>
      </c>
      <c r="H39">
        <v>0</v>
      </c>
      <c r="I39" t="str">
        <f>IF( (AND(AND(H39&lt;=H265, NOT(C39&lt;2)), H39&lt;33)), "TRUE", "FALSE")</f>
        <v>TRUE</v>
      </c>
      <c r="J39" t="s">
        <v>23</v>
      </c>
    </row>
    <row r="40" spans="1:10" x14ac:dyDescent="0.2">
      <c r="A40" s="11" t="s">
        <v>400</v>
      </c>
      <c r="B40" s="3" t="s">
        <v>918</v>
      </c>
      <c r="C40">
        <v>2</v>
      </c>
      <c r="D40" t="s">
        <v>886</v>
      </c>
      <c r="E40" t="b">
        <v>1</v>
      </c>
      <c r="F40">
        <v>0</v>
      </c>
      <c r="G40">
        <v>0</v>
      </c>
      <c r="H40">
        <v>0</v>
      </c>
      <c r="I40" t="str">
        <f>IF( (AND(AND(H40&lt;=H265, NOT(C40&lt;2)), H40&lt;33)), "TRUE", "FALSE")</f>
        <v>TRUE</v>
      </c>
      <c r="J40" t="s">
        <v>23</v>
      </c>
    </row>
    <row r="41" spans="1:10" x14ac:dyDescent="0.2">
      <c r="A41" s="11" t="s">
        <v>401</v>
      </c>
      <c r="B41" s="3" t="s">
        <v>919</v>
      </c>
      <c r="C41">
        <v>2</v>
      </c>
      <c r="D41" t="s">
        <v>886</v>
      </c>
      <c r="E41" t="b">
        <v>1</v>
      </c>
      <c r="F41">
        <v>0</v>
      </c>
      <c r="G41">
        <v>0</v>
      </c>
      <c r="H41">
        <v>0</v>
      </c>
      <c r="I41" t="str">
        <f>IF( (AND(AND(H41&lt;=H265, NOT(C41&lt;2)), H41&lt;33)), "TRUE", "FALSE")</f>
        <v>TRUE</v>
      </c>
      <c r="J41" t="s">
        <v>23</v>
      </c>
    </row>
    <row r="42" spans="1:10" x14ac:dyDescent="0.2">
      <c r="A42" s="11" t="s">
        <v>402</v>
      </c>
      <c r="B42" s="3" t="s">
        <v>920</v>
      </c>
      <c r="C42">
        <v>2</v>
      </c>
      <c r="D42" t="s">
        <v>886</v>
      </c>
      <c r="E42" t="b">
        <v>1</v>
      </c>
      <c r="F42">
        <v>0</v>
      </c>
      <c r="G42">
        <v>0</v>
      </c>
      <c r="H42">
        <v>0</v>
      </c>
      <c r="I42" t="str">
        <f>IF( (AND(AND(H42&lt;=H265, NOT(C42&lt;2)), H42&lt;33)), "TRUE", "FALSE")</f>
        <v>TRUE</v>
      </c>
      <c r="J42" t="s">
        <v>23</v>
      </c>
    </row>
    <row r="43" spans="1:10" x14ac:dyDescent="0.2">
      <c r="A43" s="11" t="s">
        <v>403</v>
      </c>
      <c r="B43" s="3" t="s">
        <v>921</v>
      </c>
      <c r="C43">
        <v>2</v>
      </c>
      <c r="D43" t="s">
        <v>886</v>
      </c>
      <c r="E43" t="b">
        <v>1</v>
      </c>
      <c r="F43">
        <v>0</v>
      </c>
      <c r="G43">
        <v>0</v>
      </c>
      <c r="H43">
        <v>0</v>
      </c>
      <c r="I43" t="str">
        <f>IF( (AND(AND(H43&lt;=H265, NOT(C43&lt;2)), H43&lt;33)), "TRUE", "FALSE")</f>
        <v>TRUE</v>
      </c>
      <c r="J43" t="s">
        <v>24</v>
      </c>
    </row>
    <row r="44" spans="1:10" x14ac:dyDescent="0.2">
      <c r="A44" s="11" t="s">
        <v>404</v>
      </c>
      <c r="B44" s="3" t="s">
        <v>922</v>
      </c>
      <c r="C44">
        <v>2</v>
      </c>
      <c r="D44" t="s">
        <v>886</v>
      </c>
      <c r="E44" t="b">
        <v>1</v>
      </c>
      <c r="F44">
        <v>0</v>
      </c>
      <c r="G44">
        <v>0</v>
      </c>
      <c r="H44">
        <v>0</v>
      </c>
      <c r="I44" t="str">
        <f>IF( (AND(AND(H44&lt;=H265, NOT(C44&lt;2)), H44&lt;33)), "TRUE", "FALSE")</f>
        <v>TRUE</v>
      </c>
      <c r="J44" t="s">
        <v>24</v>
      </c>
    </row>
    <row r="45" spans="1:10" x14ac:dyDescent="0.2">
      <c r="A45" s="11" t="s">
        <v>405</v>
      </c>
      <c r="B45" s="3" t="s">
        <v>923</v>
      </c>
      <c r="C45">
        <v>2</v>
      </c>
      <c r="D45" t="s">
        <v>886</v>
      </c>
      <c r="E45" t="b">
        <v>1</v>
      </c>
      <c r="F45">
        <v>0</v>
      </c>
      <c r="G45">
        <v>0</v>
      </c>
      <c r="H45">
        <v>0</v>
      </c>
      <c r="I45" t="str">
        <f>IF( (AND(AND(H45&lt;=H265, NOT(C45&lt;2)), H45&lt;33)), "TRUE", "FALSE")</f>
        <v>TRUE</v>
      </c>
      <c r="J45" t="s">
        <v>25</v>
      </c>
    </row>
    <row r="46" spans="1:10" x14ac:dyDescent="0.2">
      <c r="A46" s="11" t="s">
        <v>406</v>
      </c>
      <c r="B46" s="3" t="s">
        <v>924</v>
      </c>
      <c r="C46">
        <v>2</v>
      </c>
      <c r="D46" t="s">
        <v>886</v>
      </c>
      <c r="E46" t="b">
        <v>1</v>
      </c>
      <c r="F46">
        <v>0</v>
      </c>
      <c r="G46">
        <v>0</v>
      </c>
      <c r="H46">
        <v>0</v>
      </c>
      <c r="I46" t="str">
        <f>IF( (AND(AND(H46&lt;=H265, NOT(C46&lt;2)), H46&lt;33)), "TRUE", "FALSE")</f>
        <v>TRUE</v>
      </c>
      <c r="J46" t="s">
        <v>25</v>
      </c>
    </row>
    <row r="47" spans="1:10" x14ac:dyDescent="0.2">
      <c r="A47" s="11" t="s">
        <v>407</v>
      </c>
      <c r="B47" s="3" t="s">
        <v>925</v>
      </c>
      <c r="C47">
        <v>2</v>
      </c>
      <c r="D47" t="s">
        <v>886</v>
      </c>
      <c r="E47" t="b">
        <v>1</v>
      </c>
      <c r="F47">
        <v>0</v>
      </c>
      <c r="G47">
        <v>0</v>
      </c>
      <c r="H47">
        <v>0</v>
      </c>
      <c r="I47" t="str">
        <f>IF( (AND(AND(H47&lt;=H265, NOT(C47&lt;2)), H47&lt;33)), "TRUE", "FALSE")</f>
        <v>TRUE</v>
      </c>
      <c r="J47" t="s">
        <v>25</v>
      </c>
    </row>
    <row r="48" spans="1:10" x14ac:dyDescent="0.2">
      <c r="A48" s="11" t="s">
        <v>408</v>
      </c>
      <c r="B48" s="3" t="s">
        <v>926</v>
      </c>
      <c r="C48">
        <v>2</v>
      </c>
      <c r="D48" t="s">
        <v>886</v>
      </c>
      <c r="E48" t="b">
        <v>1</v>
      </c>
      <c r="F48">
        <v>0</v>
      </c>
      <c r="G48">
        <v>0</v>
      </c>
      <c r="H48">
        <v>0</v>
      </c>
      <c r="I48" t="str">
        <f>IF( (AND(AND(H48&lt;=H265, NOT(C48&lt;2)), H48&lt;33)), "TRUE", "FALSE")</f>
        <v>TRUE</v>
      </c>
      <c r="J48" t="s">
        <v>26</v>
      </c>
    </row>
    <row r="49" spans="1:10" x14ac:dyDescent="0.2">
      <c r="A49" s="11" t="s">
        <v>409</v>
      </c>
      <c r="B49" s="3" t="s">
        <v>927</v>
      </c>
      <c r="C49">
        <v>2</v>
      </c>
      <c r="D49" t="s">
        <v>886</v>
      </c>
      <c r="E49" t="b">
        <v>1</v>
      </c>
      <c r="F49">
        <v>0</v>
      </c>
      <c r="G49">
        <v>0</v>
      </c>
      <c r="H49">
        <v>0</v>
      </c>
      <c r="I49" t="str">
        <f>IF( (AND(AND(H49&lt;=H265, NOT(C49&lt;2)), H49&lt;33)), "TRUE", "FALSE")</f>
        <v>TRUE</v>
      </c>
      <c r="J49" t="s">
        <v>26</v>
      </c>
    </row>
    <row r="50" spans="1:10" x14ac:dyDescent="0.2">
      <c r="A50" s="11" t="s">
        <v>410</v>
      </c>
      <c r="B50" s="3" t="s">
        <v>928</v>
      </c>
      <c r="C50">
        <v>2</v>
      </c>
      <c r="D50" t="s">
        <v>886</v>
      </c>
      <c r="E50" t="b">
        <v>1</v>
      </c>
      <c r="F50">
        <v>0</v>
      </c>
      <c r="G50">
        <v>0</v>
      </c>
      <c r="H50">
        <v>0</v>
      </c>
      <c r="I50" t="str">
        <f>IF( (AND(AND(H50&lt;=H265, NOT(C50&lt;2)), H50&lt;33)), "TRUE", "FALSE")</f>
        <v>TRUE</v>
      </c>
      <c r="J50" t="s">
        <v>26</v>
      </c>
    </row>
    <row r="51" spans="1:10" x14ac:dyDescent="0.2">
      <c r="A51" s="11" t="s">
        <v>411</v>
      </c>
      <c r="B51" s="3" t="s">
        <v>929</v>
      </c>
      <c r="C51">
        <v>2</v>
      </c>
      <c r="D51" t="s">
        <v>886</v>
      </c>
      <c r="E51" t="b">
        <v>1</v>
      </c>
      <c r="F51">
        <v>0</v>
      </c>
      <c r="G51">
        <v>0</v>
      </c>
      <c r="H51">
        <v>0</v>
      </c>
      <c r="I51" t="str">
        <f>IF( (AND(AND(H51&lt;=H265, NOT(C51&lt;2)), H51&lt;33)), "TRUE", "FALSE")</f>
        <v>TRUE</v>
      </c>
      <c r="J51" t="s">
        <v>26</v>
      </c>
    </row>
    <row r="52" spans="1:10" x14ac:dyDescent="0.2">
      <c r="A52" s="11" t="s">
        <v>412</v>
      </c>
      <c r="B52" s="3" t="s">
        <v>930</v>
      </c>
      <c r="C52">
        <v>2</v>
      </c>
      <c r="D52" t="s">
        <v>886</v>
      </c>
      <c r="E52" t="b">
        <v>1</v>
      </c>
      <c r="F52">
        <v>0</v>
      </c>
      <c r="G52">
        <v>0</v>
      </c>
      <c r="H52">
        <v>0</v>
      </c>
      <c r="I52" t="str">
        <f>IF( (AND(AND(H52&lt;=H265, NOT(C52&lt;2)), H52&lt;33)), "TRUE", "FALSE")</f>
        <v>TRUE</v>
      </c>
      <c r="J52" t="s">
        <v>27</v>
      </c>
    </row>
    <row r="53" spans="1:10" s="3" customFormat="1" x14ac:dyDescent="0.2">
      <c r="A53" s="11" t="s">
        <v>414</v>
      </c>
      <c r="B53" s="3" t="s">
        <v>931</v>
      </c>
      <c r="C53" s="3">
        <v>2</v>
      </c>
      <c r="D53" s="3" t="s">
        <v>886</v>
      </c>
      <c r="E53" s="3" t="b">
        <v>1</v>
      </c>
      <c r="F53" s="3">
        <v>0</v>
      </c>
      <c r="G53" s="3">
        <v>0</v>
      </c>
      <c r="H53" s="3">
        <v>0</v>
      </c>
      <c r="I53" s="3" t="str">
        <f>IF( (AND(AND(H53&lt;=H265, NOT(C53&lt;2)), H53&lt;33)), "TRUE", "FALSE")</f>
        <v>TRUE</v>
      </c>
      <c r="J53" s="3" t="s">
        <v>27</v>
      </c>
    </row>
    <row r="54" spans="1:10" x14ac:dyDescent="0.2">
      <c r="A54" s="11" t="s">
        <v>415</v>
      </c>
      <c r="B54" s="3" t="s">
        <v>932</v>
      </c>
      <c r="C54">
        <v>2</v>
      </c>
      <c r="D54" t="s">
        <v>886</v>
      </c>
      <c r="E54" t="b">
        <v>1</v>
      </c>
      <c r="F54">
        <v>0</v>
      </c>
      <c r="G54">
        <v>0</v>
      </c>
      <c r="H54">
        <v>0</v>
      </c>
      <c r="I54" t="str">
        <f>IF( (AND(AND(H54&lt;=H265, NOT(C54&lt;2)), H54&lt;33)), "TRUE", "FALSE")</f>
        <v>TRUE</v>
      </c>
      <c r="J54" t="s">
        <v>27</v>
      </c>
    </row>
    <row r="55" spans="1:10" x14ac:dyDescent="0.2">
      <c r="A55" s="11" t="s">
        <v>417</v>
      </c>
      <c r="B55" s="3" t="s">
        <v>933</v>
      </c>
      <c r="C55">
        <v>2</v>
      </c>
      <c r="D55" t="s">
        <v>886</v>
      </c>
      <c r="E55" t="b">
        <v>1</v>
      </c>
      <c r="F55">
        <v>0</v>
      </c>
      <c r="G55">
        <v>0</v>
      </c>
      <c r="H55">
        <v>0</v>
      </c>
      <c r="I55" t="str">
        <f>IF( (AND(AND(H55&lt;=H265, NOT(C55&lt;2)), H55&lt;33)), "TRUE", "FALSE")</f>
        <v>TRUE</v>
      </c>
      <c r="J55" t="s">
        <v>28</v>
      </c>
    </row>
    <row r="56" spans="1:10" x14ac:dyDescent="0.2">
      <c r="A56" s="11" t="s">
        <v>418</v>
      </c>
      <c r="B56" s="3" t="s">
        <v>934</v>
      </c>
      <c r="C56">
        <v>2</v>
      </c>
      <c r="D56" t="s">
        <v>886</v>
      </c>
      <c r="E56" t="b">
        <v>1</v>
      </c>
      <c r="F56">
        <v>0</v>
      </c>
      <c r="G56">
        <v>0</v>
      </c>
      <c r="H56">
        <v>0</v>
      </c>
      <c r="I56" t="str">
        <f>IF( (AND(AND(H56&lt;=H265, NOT(C56&lt;2)), H56&lt;33)), "TRUE", "FALSE")</f>
        <v>TRUE</v>
      </c>
      <c r="J56" t="s">
        <v>29</v>
      </c>
    </row>
    <row r="57" spans="1:10" x14ac:dyDescent="0.2">
      <c r="A57" s="11" t="s">
        <v>419</v>
      </c>
      <c r="B57" s="3" t="s">
        <v>935</v>
      </c>
      <c r="C57">
        <v>2</v>
      </c>
      <c r="D57" t="s">
        <v>886</v>
      </c>
      <c r="E57" t="b">
        <v>1</v>
      </c>
      <c r="F57">
        <v>0</v>
      </c>
      <c r="G57">
        <v>0</v>
      </c>
      <c r="H57">
        <v>0</v>
      </c>
      <c r="I57" t="str">
        <f>IF( (AND(AND(H57&lt;=H265, NOT(C57&lt;2)), H57&lt;33)), "TRUE", "FALSE")</f>
        <v>TRUE</v>
      </c>
      <c r="J57" t="s">
        <v>29</v>
      </c>
    </row>
    <row r="58" spans="1:10" x14ac:dyDescent="0.2">
      <c r="A58" s="11" t="s">
        <v>420</v>
      </c>
      <c r="B58" s="3" t="s">
        <v>936</v>
      </c>
      <c r="C58">
        <v>2</v>
      </c>
      <c r="D58" t="s">
        <v>886</v>
      </c>
      <c r="E58" t="b">
        <v>1</v>
      </c>
      <c r="F58">
        <v>0</v>
      </c>
      <c r="G58">
        <v>0</v>
      </c>
      <c r="H58">
        <v>0</v>
      </c>
      <c r="I58" t="str">
        <f>IF( (AND(AND(H58&lt;=H265, NOT(C58&lt;2)), H58&lt;33)), "TRUE", "FALSE")</f>
        <v>TRUE</v>
      </c>
      <c r="J58" t="s">
        <v>29</v>
      </c>
    </row>
    <row r="59" spans="1:10" x14ac:dyDescent="0.2">
      <c r="A59" s="11" t="s">
        <v>421</v>
      </c>
      <c r="B59" s="3" t="s">
        <v>937</v>
      </c>
      <c r="C59">
        <v>2</v>
      </c>
      <c r="D59" t="s">
        <v>886</v>
      </c>
      <c r="E59" t="b">
        <v>1</v>
      </c>
      <c r="F59">
        <v>0</v>
      </c>
      <c r="G59">
        <v>0</v>
      </c>
      <c r="H59">
        <v>0</v>
      </c>
      <c r="I59" t="str">
        <f>IF( (AND(AND(H59&lt;=H265, NOT(C59&lt;2)), H59&lt;33)), "TRUE", "FALSE")</f>
        <v>TRUE</v>
      </c>
      <c r="J59" t="s">
        <v>29</v>
      </c>
    </row>
    <row r="60" spans="1:10" x14ac:dyDescent="0.2">
      <c r="A60" s="11" t="s">
        <v>422</v>
      </c>
      <c r="B60" s="3" t="s">
        <v>938</v>
      </c>
      <c r="C60">
        <v>2</v>
      </c>
      <c r="D60" t="s">
        <v>886</v>
      </c>
      <c r="E60" t="b">
        <v>1</v>
      </c>
      <c r="F60">
        <v>0</v>
      </c>
      <c r="G60">
        <v>0</v>
      </c>
      <c r="H60">
        <v>0</v>
      </c>
      <c r="I60" t="str">
        <f>IF( (AND(AND(H60&lt;=H265, NOT(C60&lt;2)), H60&lt;33)), "TRUE", "FALSE")</f>
        <v>TRUE</v>
      </c>
      <c r="J60" t="s">
        <v>29</v>
      </c>
    </row>
    <row r="61" spans="1:10" x14ac:dyDescent="0.2">
      <c r="A61" s="11" t="s">
        <v>423</v>
      </c>
      <c r="B61" s="3" t="s">
        <v>939</v>
      </c>
      <c r="C61">
        <v>2</v>
      </c>
      <c r="D61" t="s">
        <v>886</v>
      </c>
      <c r="E61" t="b">
        <v>1</v>
      </c>
      <c r="F61">
        <v>0</v>
      </c>
      <c r="G61">
        <v>0</v>
      </c>
      <c r="H61">
        <v>0</v>
      </c>
      <c r="I61" t="str">
        <f>IF( (AND(AND(H61&lt;=H265, NOT(C61&lt;2)), H61&lt;33)), "TRUE", "FALSE")</f>
        <v>TRUE</v>
      </c>
      <c r="J61" t="s">
        <v>29</v>
      </c>
    </row>
    <row r="62" spans="1:10" x14ac:dyDescent="0.2">
      <c r="A62" s="11" t="s">
        <v>424</v>
      </c>
      <c r="B62" s="3" t="s">
        <v>940</v>
      </c>
      <c r="C62">
        <v>2</v>
      </c>
      <c r="D62" t="s">
        <v>886</v>
      </c>
      <c r="E62" t="b">
        <v>1</v>
      </c>
      <c r="F62">
        <v>0</v>
      </c>
      <c r="G62">
        <v>0</v>
      </c>
      <c r="H62">
        <v>0</v>
      </c>
      <c r="I62" t="str">
        <f>IF( (AND(AND(H62&lt;=H265, NOT(C62&lt;2)), H62&lt;33)), "TRUE", "FALSE")</f>
        <v>TRUE</v>
      </c>
      <c r="J62" t="s">
        <v>29</v>
      </c>
    </row>
    <row r="63" spans="1:10" x14ac:dyDescent="0.2">
      <c r="A63" s="11" t="s">
        <v>425</v>
      </c>
      <c r="B63" s="3" t="s">
        <v>941</v>
      </c>
      <c r="C63">
        <v>2</v>
      </c>
      <c r="D63" t="s">
        <v>886</v>
      </c>
      <c r="E63" t="b">
        <v>1</v>
      </c>
      <c r="F63">
        <v>0</v>
      </c>
      <c r="G63">
        <v>0</v>
      </c>
      <c r="H63">
        <v>0</v>
      </c>
      <c r="I63" t="str">
        <f>IF( (AND(AND(H63&lt;=H265, NOT(C63&lt;2)), H63&lt;33)), "TRUE", "FALSE")</f>
        <v>TRUE</v>
      </c>
      <c r="J63" t="s">
        <v>29</v>
      </c>
    </row>
    <row r="64" spans="1:10" x14ac:dyDescent="0.2">
      <c r="A64" s="11" t="s">
        <v>426</v>
      </c>
      <c r="B64" s="3" t="s">
        <v>942</v>
      </c>
      <c r="C64">
        <v>2</v>
      </c>
      <c r="D64" t="s">
        <v>886</v>
      </c>
      <c r="E64" t="b">
        <v>1</v>
      </c>
      <c r="F64">
        <v>0</v>
      </c>
      <c r="G64">
        <v>0</v>
      </c>
      <c r="H64">
        <v>0</v>
      </c>
      <c r="I64" t="str">
        <f>IF( (AND(AND(H64&lt;=H265, NOT(C64&lt;2)), H64&lt;33)), "TRUE", "FALSE")</f>
        <v>TRUE</v>
      </c>
      <c r="J64" t="s">
        <v>30</v>
      </c>
    </row>
    <row r="65" spans="1:10" x14ac:dyDescent="0.2">
      <c r="A65" s="11" t="s">
        <v>427</v>
      </c>
      <c r="B65" s="3" t="s">
        <v>943</v>
      </c>
      <c r="C65">
        <v>2</v>
      </c>
      <c r="D65" t="s">
        <v>886</v>
      </c>
      <c r="E65" t="b">
        <v>1</v>
      </c>
      <c r="F65">
        <v>0</v>
      </c>
      <c r="G65">
        <v>0</v>
      </c>
      <c r="H65">
        <v>0</v>
      </c>
      <c r="I65" t="str">
        <f>IF( (AND(AND(H65&lt;=H265, NOT(C65&lt;2)), H65&lt;33)), "TRUE", "FALSE")</f>
        <v>TRUE</v>
      </c>
      <c r="J65" t="s">
        <v>31</v>
      </c>
    </row>
    <row r="66" spans="1:10" x14ac:dyDescent="0.2">
      <c r="A66" s="11" t="s">
        <v>428</v>
      </c>
      <c r="B66" s="3" t="s">
        <v>944</v>
      </c>
      <c r="C66">
        <v>2</v>
      </c>
      <c r="D66" t="s">
        <v>886</v>
      </c>
      <c r="E66" t="b">
        <v>1</v>
      </c>
      <c r="F66">
        <v>0</v>
      </c>
      <c r="G66">
        <v>0</v>
      </c>
      <c r="H66">
        <v>0</v>
      </c>
      <c r="I66" t="str">
        <f>IF( (AND(AND(H66&lt;=H265, NOT(C66&lt;2)), H66&lt;33)), "TRUE", "FALSE")</f>
        <v>TRUE</v>
      </c>
      <c r="J66" t="s">
        <v>31</v>
      </c>
    </row>
    <row r="67" spans="1:10" x14ac:dyDescent="0.2">
      <c r="A67" s="11" t="s">
        <v>429</v>
      </c>
      <c r="B67" s="3" t="s">
        <v>945</v>
      </c>
      <c r="C67">
        <v>2</v>
      </c>
      <c r="D67" t="s">
        <v>886</v>
      </c>
      <c r="E67" t="b">
        <v>1</v>
      </c>
      <c r="F67">
        <v>0</v>
      </c>
      <c r="G67">
        <v>0</v>
      </c>
      <c r="H67">
        <v>0</v>
      </c>
      <c r="I67" t="str">
        <f>IF( (AND(AND(H67&lt;=H265, NOT(C67&lt;2)), H67&lt;33)), "TRUE", "FALSE")</f>
        <v>TRUE</v>
      </c>
      <c r="J67" t="s">
        <v>31</v>
      </c>
    </row>
    <row r="68" spans="1:10" x14ac:dyDescent="0.2">
      <c r="A68" s="11" t="s">
        <v>430</v>
      </c>
      <c r="B68" s="3" t="s">
        <v>946</v>
      </c>
      <c r="C68">
        <v>2</v>
      </c>
      <c r="D68" t="s">
        <v>886</v>
      </c>
      <c r="E68" t="b">
        <v>1</v>
      </c>
      <c r="F68">
        <v>0</v>
      </c>
      <c r="G68">
        <v>0</v>
      </c>
      <c r="H68">
        <v>0</v>
      </c>
      <c r="I68" t="str">
        <f>IF( (AND(AND(H68&lt;=H265, NOT(C68&lt;2)), H68&lt;33)), "TRUE", "FALSE")</f>
        <v>TRUE</v>
      </c>
      <c r="J68" t="s">
        <v>31</v>
      </c>
    </row>
    <row r="69" spans="1:10" x14ac:dyDescent="0.2">
      <c r="A69" s="11" t="s">
        <v>431</v>
      </c>
      <c r="B69" s="3" t="s">
        <v>947</v>
      </c>
      <c r="C69">
        <v>2</v>
      </c>
      <c r="D69" t="s">
        <v>886</v>
      </c>
      <c r="E69" t="b">
        <v>1</v>
      </c>
      <c r="F69">
        <v>0</v>
      </c>
      <c r="G69">
        <v>0</v>
      </c>
      <c r="H69">
        <v>0</v>
      </c>
      <c r="I69" t="str">
        <f>IF( (AND(AND(H69&lt;=H265, NOT(C69&lt;2)), H69&lt;33)), "TRUE", "FALSE")</f>
        <v>TRUE</v>
      </c>
      <c r="J69" t="s">
        <v>31</v>
      </c>
    </row>
    <row r="70" spans="1:10" x14ac:dyDescent="0.2">
      <c r="A70" s="11" t="s">
        <v>432</v>
      </c>
      <c r="B70" s="3" t="s">
        <v>948</v>
      </c>
      <c r="C70">
        <v>2</v>
      </c>
      <c r="D70" t="s">
        <v>886</v>
      </c>
      <c r="E70" t="b">
        <v>1</v>
      </c>
      <c r="F70">
        <v>0</v>
      </c>
      <c r="G70">
        <v>0</v>
      </c>
      <c r="H70">
        <v>0</v>
      </c>
      <c r="I70" t="str">
        <f>IF( (AND(AND(H70&lt;=H265, NOT(C70&lt;2)), H70&lt;33)), "TRUE", "FALSE")</f>
        <v>TRUE</v>
      </c>
      <c r="J70" t="s">
        <v>31</v>
      </c>
    </row>
    <row r="71" spans="1:10" x14ac:dyDescent="0.2">
      <c r="A71" s="11" t="s">
        <v>433</v>
      </c>
      <c r="B71" s="3" t="s">
        <v>949</v>
      </c>
      <c r="C71">
        <v>2</v>
      </c>
      <c r="D71" t="s">
        <v>886</v>
      </c>
      <c r="E71" t="b">
        <v>1</v>
      </c>
      <c r="F71">
        <v>0</v>
      </c>
      <c r="G71">
        <v>0</v>
      </c>
      <c r="H71">
        <v>0</v>
      </c>
      <c r="I71" t="str">
        <f>IF( (AND(AND(H71&lt;=H265, NOT(C71&lt;2)), H71&lt;33)), "TRUE", "FALSE")</f>
        <v>TRUE</v>
      </c>
      <c r="J71" t="s">
        <v>32</v>
      </c>
    </row>
    <row r="72" spans="1:10" x14ac:dyDescent="0.2">
      <c r="A72" s="11" t="s">
        <v>434</v>
      </c>
      <c r="B72" s="3" t="s">
        <v>950</v>
      </c>
      <c r="C72">
        <v>2</v>
      </c>
      <c r="D72" t="s">
        <v>886</v>
      </c>
      <c r="E72" t="b">
        <v>1</v>
      </c>
      <c r="F72">
        <v>0</v>
      </c>
      <c r="G72">
        <v>0</v>
      </c>
      <c r="H72">
        <v>0</v>
      </c>
      <c r="I72" t="str">
        <f>IF( (AND(AND(H72&lt;=H265, NOT(C72&lt;2)), H72&lt;33)), "TRUE", "FALSE")</f>
        <v>TRUE</v>
      </c>
      <c r="J72" t="s">
        <v>33</v>
      </c>
    </row>
    <row r="73" spans="1:10" x14ac:dyDescent="0.2">
      <c r="A73" s="11" t="s">
        <v>435</v>
      </c>
      <c r="B73" s="3" t="s">
        <v>951</v>
      </c>
      <c r="C73">
        <v>2</v>
      </c>
      <c r="D73" t="s">
        <v>886</v>
      </c>
      <c r="E73" t="b">
        <v>1</v>
      </c>
      <c r="F73">
        <v>0</v>
      </c>
      <c r="G73">
        <v>0</v>
      </c>
      <c r="H73">
        <v>0</v>
      </c>
      <c r="I73" t="str">
        <f>IF( (AND(AND(H73&lt;=H265, NOT(C73&lt;2)), H73&lt;33)), "TRUE", "FALSE")</f>
        <v>TRUE</v>
      </c>
      <c r="J73" t="s">
        <v>33</v>
      </c>
    </row>
    <row r="74" spans="1:10" x14ac:dyDescent="0.2">
      <c r="A74" s="11" t="s">
        <v>436</v>
      </c>
      <c r="B74" s="3" t="s">
        <v>952</v>
      </c>
      <c r="C74">
        <v>2</v>
      </c>
      <c r="D74" t="s">
        <v>886</v>
      </c>
      <c r="E74" t="b">
        <v>1</v>
      </c>
      <c r="F74">
        <v>0</v>
      </c>
      <c r="G74">
        <v>0</v>
      </c>
      <c r="H74">
        <v>0</v>
      </c>
      <c r="I74" t="str">
        <f>IF( (AND(AND(H74&lt;=H265, NOT(C74&lt;2)), H74&lt;33)), "TRUE", "FALSE")</f>
        <v>TRUE</v>
      </c>
      <c r="J74" t="s">
        <v>33</v>
      </c>
    </row>
    <row r="75" spans="1:10" x14ac:dyDescent="0.2">
      <c r="A75" s="11" t="s">
        <v>437</v>
      </c>
      <c r="B75" s="3" t="s">
        <v>953</v>
      </c>
      <c r="C75">
        <v>2</v>
      </c>
      <c r="D75" t="s">
        <v>886</v>
      </c>
      <c r="E75" t="b">
        <v>1</v>
      </c>
      <c r="F75">
        <v>0</v>
      </c>
      <c r="G75">
        <v>0</v>
      </c>
      <c r="H75">
        <v>0</v>
      </c>
      <c r="I75" t="str">
        <f>IF( (AND(AND(H75&lt;=H265, NOT(C75&lt;2)), H75&lt;33)), "TRUE", "FALSE")</f>
        <v>TRUE</v>
      </c>
      <c r="J75" t="s">
        <v>34</v>
      </c>
    </row>
    <row r="76" spans="1:10" x14ac:dyDescent="0.2">
      <c r="A76" s="11" t="s">
        <v>438</v>
      </c>
      <c r="B76" s="3" t="s">
        <v>954</v>
      </c>
      <c r="C76">
        <v>2</v>
      </c>
      <c r="D76" t="s">
        <v>886</v>
      </c>
      <c r="E76" t="b">
        <v>1</v>
      </c>
      <c r="F76">
        <v>0</v>
      </c>
      <c r="G76">
        <v>0</v>
      </c>
      <c r="H76">
        <v>0</v>
      </c>
      <c r="I76" t="str">
        <f>IF( (AND(AND(H76&lt;=H265, NOT(C76&lt;2)), H76&lt;33)), "TRUE", "FALSE")</f>
        <v>TRUE</v>
      </c>
      <c r="J76" t="s">
        <v>35</v>
      </c>
    </row>
    <row r="77" spans="1:10" x14ac:dyDescent="0.2">
      <c r="A77" s="11" t="s">
        <v>439</v>
      </c>
      <c r="B77" s="3" t="s">
        <v>955</v>
      </c>
      <c r="C77">
        <v>2</v>
      </c>
      <c r="D77" t="s">
        <v>886</v>
      </c>
      <c r="E77" t="b">
        <v>1</v>
      </c>
      <c r="F77">
        <v>0</v>
      </c>
      <c r="G77">
        <v>0</v>
      </c>
      <c r="H77">
        <v>0</v>
      </c>
      <c r="I77" t="str">
        <f>IF( (AND(AND(H77&lt;=H265, NOT(C77&lt;2)), H77&lt;33)), "TRUE", "FALSE")</f>
        <v>TRUE</v>
      </c>
      <c r="J77" t="s">
        <v>35</v>
      </c>
    </row>
    <row r="78" spans="1:10" x14ac:dyDescent="0.2">
      <c r="A78" s="11" t="s">
        <v>440</v>
      </c>
      <c r="B78" s="3" t="s">
        <v>956</v>
      </c>
      <c r="C78">
        <v>2</v>
      </c>
      <c r="D78" t="s">
        <v>886</v>
      </c>
      <c r="E78" t="b">
        <v>1</v>
      </c>
      <c r="F78">
        <v>0</v>
      </c>
      <c r="G78">
        <v>0</v>
      </c>
      <c r="H78">
        <v>0</v>
      </c>
      <c r="I78" t="str">
        <f>IF( (AND(AND(H78&lt;=H265, NOT(C78&lt;2)), H78&lt;33)), "TRUE", "FALSE")</f>
        <v>TRUE</v>
      </c>
      <c r="J78" t="s">
        <v>35</v>
      </c>
    </row>
    <row r="79" spans="1:10" x14ac:dyDescent="0.2">
      <c r="A79" s="11" t="s">
        <v>441</v>
      </c>
      <c r="B79" s="3" t="s">
        <v>957</v>
      </c>
      <c r="C79">
        <v>2</v>
      </c>
      <c r="D79" t="s">
        <v>886</v>
      </c>
      <c r="E79" t="b">
        <v>1</v>
      </c>
      <c r="F79">
        <v>0</v>
      </c>
      <c r="G79">
        <v>0</v>
      </c>
      <c r="H79">
        <v>0</v>
      </c>
      <c r="I79" t="str">
        <f>IF( (AND(AND(H79&lt;=H265, NOT(C79&lt;2)), H79&lt;33)), "TRUE", "FALSE")</f>
        <v>TRUE</v>
      </c>
      <c r="J79" t="s">
        <v>35</v>
      </c>
    </row>
    <row r="80" spans="1:10" x14ac:dyDescent="0.2">
      <c r="A80" s="11" t="s">
        <v>442</v>
      </c>
      <c r="B80" s="3" t="s">
        <v>958</v>
      </c>
      <c r="C80">
        <v>2</v>
      </c>
      <c r="D80" t="s">
        <v>886</v>
      </c>
      <c r="E80" t="b">
        <v>1</v>
      </c>
      <c r="F80">
        <v>0</v>
      </c>
      <c r="G80">
        <v>0</v>
      </c>
      <c r="H80">
        <v>0</v>
      </c>
      <c r="I80" t="str">
        <f>IF( (AND(AND(H80&lt;=H265, NOT(C80&lt;2)), H80&lt;33)), "TRUE", "FALSE")</f>
        <v>TRUE</v>
      </c>
      <c r="J80" t="s">
        <v>35</v>
      </c>
    </row>
    <row r="81" spans="1:10" x14ac:dyDescent="0.2">
      <c r="A81" s="11" t="s">
        <v>443</v>
      </c>
      <c r="B81" s="3" t="s">
        <v>959</v>
      </c>
      <c r="C81">
        <v>2</v>
      </c>
      <c r="D81" t="s">
        <v>886</v>
      </c>
      <c r="E81" t="b">
        <v>1</v>
      </c>
      <c r="F81">
        <v>0</v>
      </c>
      <c r="G81">
        <v>0</v>
      </c>
      <c r="H81">
        <v>0</v>
      </c>
      <c r="I81" t="str">
        <f>IF( (AND(AND(H81&lt;=H265, NOT(C81&lt;2)), H81&lt;33)), "TRUE", "FALSE")</f>
        <v>TRUE</v>
      </c>
      <c r="J81" t="s">
        <v>35</v>
      </c>
    </row>
    <row r="82" spans="1:10" x14ac:dyDescent="0.2">
      <c r="A82" s="11" t="s">
        <v>444</v>
      </c>
      <c r="B82" s="3" t="s">
        <v>960</v>
      </c>
      <c r="C82">
        <v>2</v>
      </c>
      <c r="D82" t="s">
        <v>886</v>
      </c>
      <c r="E82" t="b">
        <v>1</v>
      </c>
      <c r="F82">
        <v>0</v>
      </c>
      <c r="G82">
        <v>0</v>
      </c>
      <c r="H82">
        <v>0</v>
      </c>
      <c r="I82" t="str">
        <f>IF( (AND(AND(H82&lt;=H265, NOT(C82&lt;2)), H82&lt;33)), "TRUE", "FALSE")</f>
        <v>TRUE</v>
      </c>
      <c r="J82" t="s">
        <v>35</v>
      </c>
    </row>
    <row r="83" spans="1:10" x14ac:dyDescent="0.2">
      <c r="A83" s="11" t="s">
        <v>445</v>
      </c>
      <c r="B83" s="3" t="s">
        <v>961</v>
      </c>
      <c r="C83">
        <v>2</v>
      </c>
      <c r="D83" t="s">
        <v>886</v>
      </c>
      <c r="E83" t="b">
        <v>1</v>
      </c>
      <c r="F83">
        <v>0</v>
      </c>
      <c r="G83">
        <v>0</v>
      </c>
      <c r="H83">
        <v>0</v>
      </c>
      <c r="I83" t="str">
        <f>IF( (AND(AND(H83&lt;=H265, NOT(C83&lt;2)), H83&lt;33)), "TRUE", "FALSE")</f>
        <v>TRUE</v>
      </c>
      <c r="J83" t="s">
        <v>35</v>
      </c>
    </row>
    <row r="84" spans="1:10" x14ac:dyDescent="0.2">
      <c r="A84" s="11" t="s">
        <v>446</v>
      </c>
      <c r="B84" s="3" t="s">
        <v>962</v>
      </c>
      <c r="C84">
        <v>2</v>
      </c>
      <c r="D84" t="s">
        <v>886</v>
      </c>
      <c r="E84" t="b">
        <v>1</v>
      </c>
      <c r="F84">
        <v>0</v>
      </c>
      <c r="G84">
        <v>0</v>
      </c>
      <c r="H84">
        <v>0</v>
      </c>
      <c r="I84" t="str">
        <f>IF( (AND(AND(H84&lt;=H265, NOT(C84&lt;2)), H84&lt;33)), "TRUE", "FALSE")</f>
        <v>TRUE</v>
      </c>
      <c r="J84" t="s">
        <v>36</v>
      </c>
    </row>
    <row r="85" spans="1:10" x14ac:dyDescent="0.2">
      <c r="A85" s="11" t="s">
        <v>448</v>
      </c>
      <c r="B85" s="3" t="s">
        <v>963</v>
      </c>
      <c r="C85">
        <v>2</v>
      </c>
      <c r="D85" t="s">
        <v>886</v>
      </c>
      <c r="E85" t="b">
        <v>1</v>
      </c>
      <c r="F85">
        <v>0</v>
      </c>
      <c r="G85">
        <v>0</v>
      </c>
      <c r="H85">
        <v>0</v>
      </c>
      <c r="I85" t="str">
        <f>IF( (AND(AND(H85&lt;=H265, NOT(C85&lt;2)), H85&lt;33)), "TRUE", "FALSE")</f>
        <v>TRUE</v>
      </c>
      <c r="J85" t="s">
        <v>36</v>
      </c>
    </row>
    <row r="86" spans="1:10" x14ac:dyDescent="0.2">
      <c r="A86" s="11" t="s">
        <v>449</v>
      </c>
      <c r="B86" s="3" t="s">
        <v>964</v>
      </c>
      <c r="C86">
        <v>2</v>
      </c>
      <c r="D86" t="s">
        <v>886</v>
      </c>
      <c r="E86" t="b">
        <v>1</v>
      </c>
      <c r="F86">
        <v>0</v>
      </c>
      <c r="G86">
        <v>0</v>
      </c>
      <c r="H86">
        <v>0</v>
      </c>
      <c r="I86" t="str">
        <f>IF( (AND(AND(H86&lt;=H265, NOT(C86&lt;2)), H86&lt;33)), "TRUE", "FALSE")</f>
        <v>TRUE</v>
      </c>
      <c r="J86" t="s">
        <v>36</v>
      </c>
    </row>
    <row r="87" spans="1:10" x14ac:dyDescent="0.2">
      <c r="A87" s="11" t="s">
        <v>450</v>
      </c>
      <c r="B87" s="3" t="s">
        <v>965</v>
      </c>
      <c r="C87">
        <v>2</v>
      </c>
      <c r="D87" t="s">
        <v>886</v>
      </c>
      <c r="E87" t="b">
        <v>1</v>
      </c>
      <c r="F87">
        <v>0</v>
      </c>
      <c r="G87">
        <v>0</v>
      </c>
      <c r="H87">
        <v>0</v>
      </c>
      <c r="I87" t="str">
        <f>IF( (AND(AND(H87&lt;=H265, NOT(C87&lt;2)), H87&lt;33)), "TRUE", "FALSE")</f>
        <v>TRUE</v>
      </c>
      <c r="J87" t="s">
        <v>36</v>
      </c>
    </row>
    <row r="88" spans="1:10" x14ac:dyDescent="0.2">
      <c r="A88" s="11" t="s">
        <v>451</v>
      </c>
      <c r="B88" s="3" t="s">
        <v>966</v>
      </c>
      <c r="C88">
        <v>2</v>
      </c>
      <c r="D88" t="s">
        <v>886</v>
      </c>
      <c r="E88" t="b">
        <v>1</v>
      </c>
      <c r="F88">
        <v>0</v>
      </c>
      <c r="G88">
        <v>0</v>
      </c>
      <c r="H88">
        <v>0</v>
      </c>
      <c r="I88" t="str">
        <f>IF( (AND(AND(H88&lt;=H265, NOT(C88&lt;2)), H88&lt;33)), "TRUE", "FALSE")</f>
        <v>TRUE</v>
      </c>
      <c r="J88" t="s">
        <v>36</v>
      </c>
    </row>
    <row r="89" spans="1:10" x14ac:dyDescent="0.2">
      <c r="A89" s="11" t="s">
        <v>452</v>
      </c>
      <c r="B89" s="3" t="s">
        <v>967</v>
      </c>
      <c r="C89">
        <v>2</v>
      </c>
      <c r="D89" t="s">
        <v>886</v>
      </c>
      <c r="E89" t="b">
        <v>1</v>
      </c>
      <c r="F89">
        <v>0</v>
      </c>
      <c r="G89">
        <v>0</v>
      </c>
      <c r="H89">
        <v>0</v>
      </c>
      <c r="I89" t="str">
        <f>IF( (AND(AND(H89&lt;=H265, NOT(C89&lt;2)), H89&lt;33)), "TRUE", "FALSE")</f>
        <v>TRUE</v>
      </c>
      <c r="J89" t="s">
        <v>36</v>
      </c>
    </row>
    <row r="90" spans="1:10" x14ac:dyDescent="0.2">
      <c r="A90" s="11" t="s">
        <v>454</v>
      </c>
      <c r="B90" s="3" t="s">
        <v>968</v>
      </c>
      <c r="C90">
        <v>2</v>
      </c>
      <c r="D90" t="s">
        <v>886</v>
      </c>
      <c r="E90" t="b">
        <v>1</v>
      </c>
      <c r="F90">
        <v>0</v>
      </c>
      <c r="G90">
        <v>0</v>
      </c>
      <c r="H90">
        <v>0</v>
      </c>
      <c r="I90" t="str">
        <f>IF( (AND(AND(H90&lt;=H265, NOT(C90&lt;2)), H90&lt;33)), "TRUE", "FALSE")</f>
        <v>TRUE</v>
      </c>
      <c r="J90" t="s">
        <v>36</v>
      </c>
    </row>
    <row r="91" spans="1:10" x14ac:dyDescent="0.2">
      <c r="A91" s="11" t="s">
        <v>455</v>
      </c>
      <c r="B91" s="3" t="s">
        <v>969</v>
      </c>
      <c r="C91">
        <v>2</v>
      </c>
      <c r="D91" t="s">
        <v>886</v>
      </c>
      <c r="E91" t="b">
        <v>1</v>
      </c>
      <c r="F91">
        <v>0</v>
      </c>
      <c r="G91">
        <v>0</v>
      </c>
      <c r="H91">
        <v>0</v>
      </c>
      <c r="I91" t="str">
        <f>IF( (AND(AND(H91&lt;=H265, NOT(C91&lt;2)), H91&lt;33)), "TRUE", "FALSE")</f>
        <v>TRUE</v>
      </c>
      <c r="J91" t="s">
        <v>36</v>
      </c>
    </row>
    <row r="92" spans="1:10" x14ac:dyDescent="0.2">
      <c r="A92" s="11" t="s">
        <v>460</v>
      </c>
      <c r="B92" s="3" t="s">
        <v>972</v>
      </c>
      <c r="C92">
        <v>4</v>
      </c>
      <c r="D92" t="s">
        <v>973</v>
      </c>
      <c r="E92" t="b">
        <v>1</v>
      </c>
      <c r="F92">
        <v>0</v>
      </c>
      <c r="G92">
        <v>0</v>
      </c>
      <c r="H92">
        <v>0</v>
      </c>
      <c r="I92" t="str">
        <f>IF( (AND(AND(H92&lt;=H265, NOT(C92&lt;2)), H92&lt;33)), "TRUE", "FALSE")</f>
        <v>TRUE</v>
      </c>
      <c r="J92" t="s">
        <v>42</v>
      </c>
    </row>
    <row r="93" spans="1:10" x14ac:dyDescent="0.2">
      <c r="A93" s="11" t="s">
        <v>465</v>
      </c>
      <c r="B93" s="3" t="s">
        <v>979</v>
      </c>
      <c r="C93">
        <v>3</v>
      </c>
      <c r="D93" t="s">
        <v>980</v>
      </c>
      <c r="E93" t="b">
        <v>1</v>
      </c>
      <c r="F93">
        <v>1</v>
      </c>
      <c r="G93">
        <v>27</v>
      </c>
      <c r="H93">
        <v>3.7037037037037035E-2</v>
      </c>
      <c r="I93" t="str">
        <f>IF( (AND(AND(H93&lt;=H265, NOT(C93&lt;2)), H93&lt;33)), "TRUE", "FALSE")</f>
        <v>TRUE</v>
      </c>
      <c r="J93" t="s">
        <v>47</v>
      </c>
    </row>
    <row r="94" spans="1:10" hidden="1" x14ac:dyDescent="0.2">
      <c r="A94" s="3" t="s">
        <v>473</v>
      </c>
      <c r="B94" s="3" t="s">
        <v>987</v>
      </c>
      <c r="C94">
        <v>3</v>
      </c>
      <c r="D94" t="s">
        <v>988</v>
      </c>
      <c r="E94" t="b">
        <v>1</v>
      </c>
      <c r="F94">
        <v>2</v>
      </c>
      <c r="G94">
        <v>5</v>
      </c>
      <c r="H94">
        <v>0.4</v>
      </c>
      <c r="I94" t="str">
        <f>IF( (AND(AND(H94&lt;=H265, NOT(C94&lt;2)), H94&lt;33)), "TRUE", "FALSE")</f>
        <v>FALSE</v>
      </c>
      <c r="J94" t="s">
        <v>63</v>
      </c>
    </row>
    <row r="95" spans="1:10" hidden="1" x14ac:dyDescent="0.2">
      <c r="A95" s="3" t="s">
        <v>476</v>
      </c>
      <c r="B95" s="3" t="s">
        <v>991</v>
      </c>
      <c r="C95">
        <v>3</v>
      </c>
      <c r="D95" t="s">
        <v>992</v>
      </c>
      <c r="E95" t="b">
        <v>1</v>
      </c>
      <c r="F95">
        <v>3</v>
      </c>
      <c r="G95">
        <v>2</v>
      </c>
      <c r="H95">
        <v>1.5</v>
      </c>
      <c r="I95" t="str">
        <f>IF( (AND(AND(H95&lt;=H265, NOT(C95&lt;2)), H95&lt;33)), "TRUE", "FALSE")</f>
        <v>FALSE</v>
      </c>
      <c r="J95" t="s">
        <v>77</v>
      </c>
    </row>
    <row r="96" spans="1:10" hidden="1" x14ac:dyDescent="0.2">
      <c r="A96" s="3" t="s">
        <v>477</v>
      </c>
      <c r="B96" s="3" t="s">
        <v>993</v>
      </c>
      <c r="C96">
        <v>3</v>
      </c>
      <c r="D96" t="s">
        <v>992</v>
      </c>
      <c r="E96" t="b">
        <v>1</v>
      </c>
      <c r="F96">
        <v>4</v>
      </c>
      <c r="G96">
        <v>2</v>
      </c>
      <c r="H96">
        <v>2</v>
      </c>
      <c r="I96" t="str">
        <f>IF( (AND(AND(H96&lt;=H265, NOT(C96&lt;2)), H96&lt;33)), "TRUE", "FALSE")</f>
        <v>FALSE</v>
      </c>
      <c r="J96" t="s">
        <v>77</v>
      </c>
    </row>
    <row r="97" spans="1:10" hidden="1" x14ac:dyDescent="0.2">
      <c r="A97" s="3" t="s">
        <v>478</v>
      </c>
      <c r="B97" s="3" t="s">
        <v>994</v>
      </c>
      <c r="C97">
        <v>3</v>
      </c>
      <c r="D97" t="s">
        <v>992</v>
      </c>
      <c r="E97" t="b">
        <v>1</v>
      </c>
      <c r="F97">
        <v>2</v>
      </c>
      <c r="G97">
        <v>2</v>
      </c>
      <c r="H97">
        <v>1</v>
      </c>
      <c r="I97" t="str">
        <f>IF( (AND(AND(H97&lt;=H265, NOT(C97&lt;2)), H97&lt;33)), "TRUE", "FALSE")</f>
        <v>FALSE</v>
      </c>
      <c r="J97" t="s">
        <v>77</v>
      </c>
    </row>
    <row r="98" spans="1:10" hidden="1" x14ac:dyDescent="0.2">
      <c r="A98" s="3" t="s">
        <v>479</v>
      </c>
      <c r="B98" s="3" t="s">
        <v>995</v>
      </c>
      <c r="C98">
        <v>4</v>
      </c>
      <c r="D98" t="s">
        <v>996</v>
      </c>
      <c r="E98" t="b">
        <v>1</v>
      </c>
      <c r="F98">
        <v>5</v>
      </c>
      <c r="G98">
        <v>4</v>
      </c>
      <c r="H98">
        <v>1.25</v>
      </c>
      <c r="I98" t="str">
        <f>IF( (AND(AND(H98&lt;=H265, NOT(C98&lt;2)), H98&lt;33)), "TRUE", "FALSE")</f>
        <v>FALSE</v>
      </c>
      <c r="J98" t="s">
        <v>77</v>
      </c>
    </row>
    <row r="99" spans="1:10" hidden="1" x14ac:dyDescent="0.2">
      <c r="A99" s="3" t="s">
        <v>480</v>
      </c>
      <c r="B99" s="3" t="s">
        <v>997</v>
      </c>
      <c r="C99">
        <v>4</v>
      </c>
      <c r="D99" t="s">
        <v>996</v>
      </c>
      <c r="E99" t="b">
        <v>1</v>
      </c>
      <c r="F99">
        <v>5</v>
      </c>
      <c r="G99">
        <v>4</v>
      </c>
      <c r="H99">
        <v>1.25</v>
      </c>
      <c r="I99" t="str">
        <f>IF( (AND(AND(H99&lt;=H265, NOT(C99&lt;2)), H99&lt;33)), "TRUE", "FALSE")</f>
        <v>FALSE</v>
      </c>
      <c r="J99" t="s">
        <v>77</v>
      </c>
    </row>
    <row r="100" spans="1:10" hidden="1" x14ac:dyDescent="0.2">
      <c r="A100" s="3" t="s">
        <v>497</v>
      </c>
      <c r="B100" s="3" t="s">
        <v>1006</v>
      </c>
      <c r="C100">
        <v>2</v>
      </c>
      <c r="D100" t="s">
        <v>1007</v>
      </c>
      <c r="E100" t="b">
        <v>1</v>
      </c>
      <c r="F100">
        <v>3</v>
      </c>
      <c r="G100">
        <v>5</v>
      </c>
      <c r="H100">
        <v>0.6</v>
      </c>
      <c r="I100" t="str">
        <f>IF( (AND(AND(H100&lt;=H265, NOT(C100&lt;2)), H100&lt;33)), "TRUE", "FALSE")</f>
        <v>FALSE</v>
      </c>
      <c r="J100" t="s">
        <v>83</v>
      </c>
    </row>
    <row r="101" spans="1:10" x14ac:dyDescent="0.2">
      <c r="A101" s="11" t="s">
        <v>498</v>
      </c>
      <c r="B101" s="3" t="s">
        <v>1008</v>
      </c>
      <c r="C101">
        <v>2</v>
      </c>
      <c r="D101" t="s">
        <v>1007</v>
      </c>
      <c r="E101" t="b">
        <v>1</v>
      </c>
      <c r="F101">
        <v>1</v>
      </c>
      <c r="G101">
        <v>5</v>
      </c>
      <c r="H101">
        <v>0.2</v>
      </c>
      <c r="I101" t="str">
        <f>IF( (AND(AND(H101&lt;=H265, NOT(C101&lt;2)), H101&lt;33)), "TRUE", "FALSE")</f>
        <v>TRUE</v>
      </c>
      <c r="J101" t="s">
        <v>83</v>
      </c>
    </row>
    <row r="102" spans="1:10" ht="51" x14ac:dyDescent="0.2">
      <c r="A102" s="12" t="s">
        <v>536</v>
      </c>
      <c r="B102" s="3" t="s">
        <v>1022</v>
      </c>
      <c r="C102">
        <v>2</v>
      </c>
      <c r="D102" s="4" t="s">
        <v>1023</v>
      </c>
      <c r="E102" t="b">
        <v>1</v>
      </c>
      <c r="F102">
        <v>19</v>
      </c>
      <c r="G102">
        <v>133</v>
      </c>
      <c r="H102">
        <v>0.14285714285714285</v>
      </c>
      <c r="I102" t="str">
        <f>IF( (AND(AND(H102&lt;H265, NOT(C102&lt;2)), H102&lt;33)), "TRUE", "FALSE")</f>
        <v>TRUE</v>
      </c>
      <c r="J102" s="1" t="s">
        <v>113</v>
      </c>
    </row>
    <row r="103" spans="1:10" x14ac:dyDescent="0.2">
      <c r="A103" s="11" t="s">
        <v>538</v>
      </c>
      <c r="B103" s="3" t="s">
        <v>1024</v>
      </c>
      <c r="C103">
        <v>2</v>
      </c>
      <c r="D103" t="s">
        <v>1025</v>
      </c>
      <c r="E103" t="b">
        <v>1</v>
      </c>
      <c r="F103">
        <v>1</v>
      </c>
      <c r="G103">
        <v>7</v>
      </c>
      <c r="H103">
        <v>0.14285714285714285</v>
      </c>
      <c r="I103" t="str">
        <f>IF( (AND(AND(H103&lt;=H265, NOT(C103&lt;2)), H103&lt;33)), "TRUE", "FALSE")</f>
        <v>TRUE</v>
      </c>
      <c r="J103" s="1" t="s">
        <v>117</v>
      </c>
    </row>
    <row r="104" spans="1:10" x14ac:dyDescent="0.2">
      <c r="A104" s="11" t="s">
        <v>539</v>
      </c>
      <c r="B104" s="3" t="s">
        <v>1026</v>
      </c>
      <c r="C104">
        <v>2</v>
      </c>
      <c r="D104" t="s">
        <v>1025</v>
      </c>
      <c r="E104" t="b">
        <v>1</v>
      </c>
      <c r="F104">
        <v>1</v>
      </c>
      <c r="G104">
        <v>7</v>
      </c>
      <c r="H104">
        <v>0.14285714285714285</v>
      </c>
      <c r="I104" t="str">
        <f>IF( (AND(AND(H104&lt;=H265, NOT(C104&lt;2)), H104&lt;33)), "TRUE", "FALSE")</f>
        <v>TRUE</v>
      </c>
      <c r="J104" s="1" t="s">
        <v>117</v>
      </c>
    </row>
    <row r="105" spans="1:10" x14ac:dyDescent="0.2">
      <c r="A105" s="11" t="s">
        <v>540</v>
      </c>
      <c r="B105" s="3" t="s">
        <v>1027</v>
      </c>
      <c r="C105">
        <v>2</v>
      </c>
      <c r="D105" t="s">
        <v>1025</v>
      </c>
      <c r="E105" t="b">
        <v>1</v>
      </c>
      <c r="F105">
        <v>1</v>
      </c>
      <c r="G105">
        <v>7</v>
      </c>
      <c r="H105">
        <v>0.14285714285714285</v>
      </c>
      <c r="I105" t="str">
        <f>IF( (AND(AND(H105&lt;=H265, NOT(C105&lt;2)), H105&lt;33)), "TRUE", "FALSE")</f>
        <v>TRUE</v>
      </c>
      <c r="J105" s="1" t="s">
        <v>117</v>
      </c>
    </row>
    <row r="106" spans="1:10" x14ac:dyDescent="0.2">
      <c r="A106" s="11" t="s">
        <v>541</v>
      </c>
      <c r="B106" s="3" t="s">
        <v>1028</v>
      </c>
      <c r="C106">
        <v>2</v>
      </c>
      <c r="D106" t="s">
        <v>1025</v>
      </c>
      <c r="E106" t="b">
        <v>1</v>
      </c>
      <c r="F106">
        <v>1</v>
      </c>
      <c r="G106">
        <v>7</v>
      </c>
      <c r="H106">
        <v>0.14285714285714285</v>
      </c>
      <c r="I106" t="str">
        <f>IF( (AND(AND(H106&lt;=H265, NOT(C106&lt;2)), H106&lt;33)), "TRUE", "FALSE")</f>
        <v>TRUE</v>
      </c>
      <c r="J106" s="1" t="s">
        <v>117</v>
      </c>
    </row>
    <row r="107" spans="1:10" x14ac:dyDescent="0.2">
      <c r="A107" s="11" t="s">
        <v>542</v>
      </c>
      <c r="B107" s="3" t="s">
        <v>1029</v>
      </c>
      <c r="C107">
        <v>2</v>
      </c>
      <c r="D107" t="s">
        <v>1025</v>
      </c>
      <c r="E107" t="b">
        <v>1</v>
      </c>
      <c r="F107">
        <v>1</v>
      </c>
      <c r="G107">
        <v>7</v>
      </c>
      <c r="H107">
        <v>0.14285714285714285</v>
      </c>
      <c r="I107" t="str">
        <f>IF( (AND(AND(H107&lt;=H265, NOT(C107&lt;2)), H107&lt;33)), "TRUE", "FALSE")</f>
        <v>TRUE</v>
      </c>
      <c r="J107" s="1" t="s">
        <v>117</v>
      </c>
    </row>
    <row r="108" spans="1:10" hidden="1" x14ac:dyDescent="0.2">
      <c r="A108" s="3" t="s">
        <v>543</v>
      </c>
      <c r="B108" s="3" t="s">
        <v>1030</v>
      </c>
      <c r="C108">
        <v>2</v>
      </c>
      <c r="D108" t="s">
        <v>1031</v>
      </c>
      <c r="E108" t="b">
        <v>1</v>
      </c>
      <c r="F108">
        <v>12</v>
      </c>
      <c r="G108">
        <v>11</v>
      </c>
      <c r="H108">
        <v>1.0909090909090908</v>
      </c>
      <c r="I108" t="str">
        <f>IF( (AND(AND(H108&lt;=H265, NOT(C108&lt;2)), H108&lt;33)), "TRUE", "FALSE")</f>
        <v>FALSE</v>
      </c>
      <c r="J108" s="1" t="s">
        <v>119</v>
      </c>
    </row>
    <row r="109" spans="1:10" ht="17" x14ac:dyDescent="0.2">
      <c r="A109" s="10" t="s">
        <v>545</v>
      </c>
      <c r="B109" s="3" t="s">
        <v>1034</v>
      </c>
      <c r="C109">
        <v>3</v>
      </c>
      <c r="D109" t="s">
        <v>1035</v>
      </c>
      <c r="E109" t="b">
        <v>1</v>
      </c>
      <c r="F109">
        <v>0</v>
      </c>
      <c r="G109">
        <v>2</v>
      </c>
      <c r="H109">
        <v>0</v>
      </c>
      <c r="I109" t="str">
        <f>IF( (AND(AND(H109&lt;=H265, NOT(C109&lt;2)), H109&lt;33)), "TRUE", "FALSE")</f>
        <v>TRUE</v>
      </c>
      <c r="J109" s="1" t="s">
        <v>121</v>
      </c>
    </row>
    <row r="110" spans="1:10" hidden="1" x14ac:dyDescent="0.2">
      <c r="A110" s="3" t="s">
        <v>547</v>
      </c>
      <c r="B110" s="3" t="s">
        <v>1037</v>
      </c>
      <c r="C110">
        <v>3</v>
      </c>
      <c r="D110" t="s">
        <v>1038</v>
      </c>
      <c r="E110" t="b">
        <v>1</v>
      </c>
      <c r="F110">
        <v>6</v>
      </c>
      <c r="G110">
        <v>5</v>
      </c>
      <c r="H110">
        <v>1.2</v>
      </c>
      <c r="I110" t="str">
        <f>IF( (AND(AND(H110&lt;=H265, NOT(C110&lt;2)), H110&lt;33)), "TRUE", "FALSE")</f>
        <v>FALSE</v>
      </c>
      <c r="J110" s="1" t="s">
        <v>121</v>
      </c>
    </row>
    <row r="111" spans="1:10" hidden="1" x14ac:dyDescent="0.2">
      <c r="A111" s="3" t="s">
        <v>548</v>
      </c>
      <c r="B111" s="3" t="s">
        <v>1039</v>
      </c>
      <c r="C111">
        <v>4</v>
      </c>
      <c r="D111" t="s">
        <v>1040</v>
      </c>
      <c r="E111" t="b">
        <v>1</v>
      </c>
      <c r="F111">
        <v>4</v>
      </c>
      <c r="G111">
        <v>10</v>
      </c>
      <c r="H111">
        <v>0.4</v>
      </c>
      <c r="I111" t="str">
        <f>IF( (AND(AND(H111&lt;=H265, NOT(C111&lt;2)), H111&lt;33)), "TRUE", "FALSE")</f>
        <v>FALSE</v>
      </c>
      <c r="J111" s="1" t="s">
        <v>121</v>
      </c>
    </row>
    <row r="112" spans="1:10" hidden="1" x14ac:dyDescent="0.2">
      <c r="A112" s="8" t="s">
        <v>553</v>
      </c>
      <c r="B112" s="3" t="s">
        <v>1045</v>
      </c>
      <c r="C112">
        <v>2</v>
      </c>
      <c r="D112" t="s">
        <v>1046</v>
      </c>
      <c r="E112" t="b">
        <v>1</v>
      </c>
      <c r="F112">
        <v>8</v>
      </c>
      <c r="G112">
        <v>5</v>
      </c>
      <c r="H112">
        <v>1.6</v>
      </c>
      <c r="I112" t="str">
        <f>IF( (AND(AND(H112&lt;=H265, NOT(C112&lt;2)), H112&lt;33)), "TRUE", "FALSE")</f>
        <v>FALSE</v>
      </c>
      <c r="J112" s="1" t="s">
        <v>126</v>
      </c>
    </row>
    <row r="113" spans="1:10" hidden="1" x14ac:dyDescent="0.2">
      <c r="A113" s="3" t="s">
        <v>554</v>
      </c>
      <c r="B113" s="3" t="s">
        <v>1045</v>
      </c>
      <c r="C113">
        <v>2</v>
      </c>
      <c r="D113" t="s">
        <v>1046</v>
      </c>
      <c r="E113" t="b">
        <v>1</v>
      </c>
      <c r="F113">
        <v>6</v>
      </c>
      <c r="G113">
        <v>5</v>
      </c>
      <c r="H113">
        <v>1.2</v>
      </c>
      <c r="I113" t="str">
        <f>IF( (AND(AND(H113&lt;=H265, NOT(C113&lt;2)), H113&lt;33)), "TRUE", "FALSE")</f>
        <v>FALSE</v>
      </c>
      <c r="J113" s="1" t="s">
        <v>128</v>
      </c>
    </row>
    <row r="114" spans="1:10" x14ac:dyDescent="0.2">
      <c r="A114" s="11" t="s">
        <v>563</v>
      </c>
      <c r="B114" s="3" t="s">
        <v>1056</v>
      </c>
      <c r="C114">
        <v>3</v>
      </c>
      <c r="D114" t="s">
        <v>1057</v>
      </c>
      <c r="E114" t="b">
        <v>1</v>
      </c>
      <c r="F114">
        <v>0</v>
      </c>
      <c r="G114">
        <v>0</v>
      </c>
      <c r="H114">
        <v>0</v>
      </c>
      <c r="I114" t="str">
        <f>IF( (AND(AND(H114&lt;=H265, NOT(C114&lt;2)), H114&lt;33)), "TRUE", "FALSE")</f>
        <v>TRUE</v>
      </c>
      <c r="J114" s="1" t="s">
        <v>133</v>
      </c>
    </row>
    <row r="115" spans="1:10" x14ac:dyDescent="0.2">
      <c r="A115" s="11" t="s">
        <v>564</v>
      </c>
      <c r="B115" s="3" t="s">
        <v>1058</v>
      </c>
      <c r="C115">
        <v>3</v>
      </c>
      <c r="D115" t="s">
        <v>1057</v>
      </c>
      <c r="E115" t="b">
        <v>1</v>
      </c>
      <c r="F115">
        <v>0</v>
      </c>
      <c r="G115">
        <v>0</v>
      </c>
      <c r="H115">
        <v>0</v>
      </c>
      <c r="I115" t="str">
        <f>IF( (AND(AND(H115&lt;=H265, NOT(C115&lt;2)), H115&lt;33)), "TRUE", "FALSE")</f>
        <v>TRUE</v>
      </c>
      <c r="J115" s="1" t="s">
        <v>133</v>
      </c>
    </row>
    <row r="116" spans="1:10" x14ac:dyDescent="0.2">
      <c r="A116" s="11" t="s">
        <v>565</v>
      </c>
      <c r="B116" s="3" t="s">
        <v>1059</v>
      </c>
      <c r="C116">
        <v>3</v>
      </c>
      <c r="D116" t="s">
        <v>1057</v>
      </c>
      <c r="E116" t="b">
        <v>1</v>
      </c>
      <c r="F116">
        <v>0</v>
      </c>
      <c r="G116">
        <v>0</v>
      </c>
      <c r="H116">
        <v>0</v>
      </c>
      <c r="I116" t="str">
        <f>IF( (AND(AND(H116&lt;=H265, NOT(C116&lt;2)), H116&lt;33)), "TRUE", "FALSE")</f>
        <v>TRUE</v>
      </c>
      <c r="J116" s="1" t="s">
        <v>133</v>
      </c>
    </row>
    <row r="117" spans="1:10" x14ac:dyDescent="0.2">
      <c r="A117" s="11" t="s">
        <v>566</v>
      </c>
      <c r="B117" s="3" t="s">
        <v>1060</v>
      </c>
      <c r="C117">
        <v>4</v>
      </c>
      <c r="D117" t="s">
        <v>1061</v>
      </c>
      <c r="E117" t="b">
        <v>1</v>
      </c>
      <c r="F117">
        <v>0</v>
      </c>
      <c r="G117">
        <v>0</v>
      </c>
      <c r="H117">
        <v>0</v>
      </c>
      <c r="I117" t="str">
        <f>IF( (AND(AND(H117&lt;=H265, NOT(C117&lt;2)), H117&lt;33)), "TRUE", "FALSE")</f>
        <v>TRUE</v>
      </c>
      <c r="J117" s="1" t="s">
        <v>133</v>
      </c>
    </row>
    <row r="118" spans="1:10" x14ac:dyDescent="0.2">
      <c r="A118" s="11" t="s">
        <v>567</v>
      </c>
      <c r="B118" s="3" t="s">
        <v>1062</v>
      </c>
      <c r="C118">
        <v>3</v>
      </c>
      <c r="D118" t="s">
        <v>1057</v>
      </c>
      <c r="E118" t="b">
        <v>1</v>
      </c>
      <c r="F118">
        <v>0</v>
      </c>
      <c r="G118" s="1">
        <v>0</v>
      </c>
      <c r="H118">
        <v>0</v>
      </c>
      <c r="I118" t="str">
        <f>IF( (AND(AND(H118&lt;=H265, NOT(C118&lt;2)), H118&lt;33)), "TRUE", "FALSE")</f>
        <v>TRUE</v>
      </c>
      <c r="J118" s="1" t="s">
        <v>133</v>
      </c>
    </row>
    <row r="119" spans="1:10" x14ac:dyDescent="0.2">
      <c r="A119" s="11" t="s">
        <v>568</v>
      </c>
      <c r="B119" s="3" t="s">
        <v>1063</v>
      </c>
      <c r="C119">
        <v>3</v>
      </c>
      <c r="D119" t="s">
        <v>1057</v>
      </c>
      <c r="E119" t="b">
        <v>1</v>
      </c>
      <c r="F119">
        <v>0</v>
      </c>
      <c r="G119" s="1">
        <v>0</v>
      </c>
      <c r="H119">
        <v>0</v>
      </c>
      <c r="I119" t="str">
        <f>IF( (AND(AND(H119&lt;=H265, NOT(C119&lt;2)), H119&lt;33)), "TRUE", "FALSE")</f>
        <v>TRUE</v>
      </c>
      <c r="J119" s="1" t="s">
        <v>133</v>
      </c>
    </row>
    <row r="120" spans="1:10" x14ac:dyDescent="0.2">
      <c r="A120" s="11" t="s">
        <v>569</v>
      </c>
      <c r="B120" s="3" t="s">
        <v>1064</v>
      </c>
      <c r="C120">
        <v>3</v>
      </c>
      <c r="D120" t="s">
        <v>1057</v>
      </c>
      <c r="E120" t="b">
        <v>1</v>
      </c>
      <c r="F120">
        <v>0</v>
      </c>
      <c r="G120" s="1">
        <v>0</v>
      </c>
      <c r="H120">
        <v>0</v>
      </c>
      <c r="I120" t="str">
        <f>IF( (AND(AND(H120&lt;=H265, NOT(C120&lt;2)), H120&lt;33)), "TRUE", "FALSE")</f>
        <v>TRUE</v>
      </c>
      <c r="J120" s="1" t="s">
        <v>133</v>
      </c>
    </row>
    <row r="121" spans="1:10" x14ac:dyDescent="0.2">
      <c r="A121" s="11" t="s">
        <v>570</v>
      </c>
      <c r="B121" s="3" t="s">
        <v>1065</v>
      </c>
      <c r="C121">
        <v>3</v>
      </c>
      <c r="D121" t="s">
        <v>1057</v>
      </c>
      <c r="E121" t="b">
        <v>1</v>
      </c>
      <c r="F121">
        <v>0</v>
      </c>
      <c r="G121" s="1">
        <v>0</v>
      </c>
      <c r="H121">
        <v>0</v>
      </c>
      <c r="I121" t="str">
        <f>IF( (AND(AND(H121&lt;=H265, NOT(C121&lt;2)), H121&lt;33)), "TRUE", "FALSE")</f>
        <v>TRUE</v>
      </c>
      <c r="J121" s="1" t="s">
        <v>133</v>
      </c>
    </row>
    <row r="122" spans="1:10" x14ac:dyDescent="0.2">
      <c r="A122" s="11" t="s">
        <v>571</v>
      </c>
      <c r="B122" s="3" t="s">
        <v>1066</v>
      </c>
      <c r="C122">
        <v>4</v>
      </c>
      <c r="D122" t="s">
        <v>1067</v>
      </c>
      <c r="E122" t="b">
        <v>1</v>
      </c>
      <c r="F122">
        <v>0</v>
      </c>
      <c r="G122">
        <v>0</v>
      </c>
      <c r="H122">
        <v>0</v>
      </c>
      <c r="I122" t="str">
        <f>IF( (AND(AND(H122&lt;=H265, NOT(C122&lt;2)), H122&lt;33)), "TRUE", "FALSE")</f>
        <v>TRUE</v>
      </c>
      <c r="J122" s="1" t="s">
        <v>133</v>
      </c>
    </row>
    <row r="123" spans="1:10" x14ac:dyDescent="0.2">
      <c r="A123" s="11" t="s">
        <v>572</v>
      </c>
      <c r="B123" s="3" t="s">
        <v>1068</v>
      </c>
      <c r="C123">
        <v>3</v>
      </c>
      <c r="D123" t="s">
        <v>1057</v>
      </c>
      <c r="E123" t="b">
        <v>1</v>
      </c>
      <c r="F123">
        <v>0</v>
      </c>
      <c r="G123" s="1">
        <v>0</v>
      </c>
      <c r="H123">
        <v>0</v>
      </c>
      <c r="I123" t="str">
        <f>IF( (AND(AND(H123&lt;=H265, NOT(C123&lt;2)), H123&lt;33)), "TRUE", "FALSE")</f>
        <v>TRUE</v>
      </c>
      <c r="J123" s="1" t="s">
        <v>133</v>
      </c>
    </row>
    <row r="124" spans="1:10" x14ac:dyDescent="0.2">
      <c r="A124" s="11" t="s">
        <v>573</v>
      </c>
      <c r="B124" s="3" t="s">
        <v>1069</v>
      </c>
      <c r="C124">
        <v>3</v>
      </c>
      <c r="D124" t="s">
        <v>1057</v>
      </c>
      <c r="E124" t="b">
        <v>1</v>
      </c>
      <c r="F124">
        <v>0</v>
      </c>
      <c r="G124" s="1">
        <v>0</v>
      </c>
      <c r="H124">
        <v>0</v>
      </c>
      <c r="I124" t="str">
        <f>IF( (AND(AND(H124&lt;=H265, NOT(C124&lt;2)), H124&lt;33)), "TRUE", "FALSE")</f>
        <v>TRUE</v>
      </c>
      <c r="J124" s="1" t="s">
        <v>133</v>
      </c>
    </row>
    <row r="125" spans="1:10" x14ac:dyDescent="0.2">
      <c r="A125" s="11" t="s">
        <v>574</v>
      </c>
      <c r="B125" s="3" t="s">
        <v>1070</v>
      </c>
      <c r="C125">
        <v>3</v>
      </c>
      <c r="D125" t="s">
        <v>1057</v>
      </c>
      <c r="E125" t="b">
        <v>1</v>
      </c>
      <c r="F125">
        <v>0</v>
      </c>
      <c r="G125" s="1">
        <v>0</v>
      </c>
      <c r="H125">
        <v>0</v>
      </c>
      <c r="I125" t="str">
        <f>IF( (AND(AND(H125&lt;=H265, NOT(C125&lt;2)), H125&lt;33)), "TRUE", "FALSE")</f>
        <v>TRUE</v>
      </c>
      <c r="J125" s="1" t="s">
        <v>133</v>
      </c>
    </row>
    <row r="126" spans="1:10" x14ac:dyDescent="0.2">
      <c r="A126" s="11" t="s">
        <v>575</v>
      </c>
      <c r="B126" s="3" t="s">
        <v>1071</v>
      </c>
      <c r="C126">
        <v>3</v>
      </c>
      <c r="D126" t="s">
        <v>1057</v>
      </c>
      <c r="E126" t="b">
        <v>1</v>
      </c>
      <c r="F126">
        <v>0</v>
      </c>
      <c r="G126" s="1">
        <v>0</v>
      </c>
      <c r="H126">
        <v>0</v>
      </c>
      <c r="I126" t="str">
        <f>IF( (AND(AND(H126&lt;=H265, NOT(C126&lt;2)), H126&lt;33)), "TRUE", "FALSE")</f>
        <v>TRUE</v>
      </c>
      <c r="J126" s="1" t="s">
        <v>133</v>
      </c>
    </row>
    <row r="127" spans="1:10" x14ac:dyDescent="0.2">
      <c r="A127" s="11" t="s">
        <v>577</v>
      </c>
      <c r="B127" s="3" t="s">
        <v>1072</v>
      </c>
      <c r="C127">
        <v>3</v>
      </c>
      <c r="D127" t="s">
        <v>1057</v>
      </c>
      <c r="E127" t="b">
        <v>1</v>
      </c>
      <c r="F127">
        <v>0</v>
      </c>
      <c r="G127" s="1">
        <v>0</v>
      </c>
      <c r="H127">
        <v>0</v>
      </c>
      <c r="I127" t="str">
        <f>IF( (AND(AND(H127&lt;=H265, NOT(C127&lt;2)), H127&lt;33)), "TRUE", "FALSE")</f>
        <v>TRUE</v>
      </c>
      <c r="J127" s="1" t="s">
        <v>133</v>
      </c>
    </row>
    <row r="128" spans="1:10" x14ac:dyDescent="0.2">
      <c r="A128" s="11" t="s">
        <v>578</v>
      </c>
      <c r="B128" s="3" t="s">
        <v>1073</v>
      </c>
      <c r="C128">
        <v>2</v>
      </c>
      <c r="D128" t="s">
        <v>1074</v>
      </c>
      <c r="E128" t="b">
        <v>1</v>
      </c>
      <c r="F128">
        <v>2</v>
      </c>
      <c r="G128">
        <v>38</v>
      </c>
      <c r="H128">
        <v>5.2631578947368418E-2</v>
      </c>
      <c r="I128" t="str">
        <f>IF( (AND(AND(H128&lt;=H265, NOT(C128&lt;2)), H128&lt;33)), "TRUE", "FALSE")</f>
        <v>TRUE</v>
      </c>
      <c r="J128" s="1" t="s">
        <v>133</v>
      </c>
    </row>
    <row r="129" spans="1:10" hidden="1" x14ac:dyDescent="0.2">
      <c r="A129" s="3" t="s">
        <v>579</v>
      </c>
      <c r="B129" s="3" t="s">
        <v>1075</v>
      </c>
      <c r="C129">
        <v>2</v>
      </c>
      <c r="D129" t="s">
        <v>1074</v>
      </c>
      <c r="E129" t="b">
        <v>1</v>
      </c>
      <c r="F129">
        <v>9</v>
      </c>
      <c r="G129">
        <v>38</v>
      </c>
      <c r="H129">
        <v>0.23684210526315788</v>
      </c>
      <c r="I129" t="str">
        <f>IF( (AND(AND(H129&lt;=H265, NOT(C129&lt;2)), H129&lt;33)), "TRUE", "FALSE")</f>
        <v>FALSE</v>
      </c>
      <c r="J129" s="1" t="s">
        <v>133</v>
      </c>
    </row>
    <row r="130" spans="1:10" hidden="1" x14ac:dyDescent="0.2">
      <c r="A130" s="3" t="s">
        <v>580</v>
      </c>
      <c r="B130" s="3" t="s">
        <v>1076</v>
      </c>
      <c r="C130">
        <v>3</v>
      </c>
      <c r="D130" t="s">
        <v>1077</v>
      </c>
      <c r="E130" t="b">
        <v>1</v>
      </c>
      <c r="F130">
        <v>4</v>
      </c>
      <c r="G130">
        <v>8</v>
      </c>
      <c r="H130">
        <v>0.5</v>
      </c>
      <c r="I130" t="str">
        <f>IF( (AND(AND(H130&lt;=H265, NOT(C130&lt;2)), H130&lt;33)), "TRUE", "FALSE")</f>
        <v>FALSE</v>
      </c>
      <c r="J130" s="1" t="s">
        <v>133</v>
      </c>
    </row>
    <row r="131" spans="1:10" hidden="1" x14ac:dyDescent="0.2">
      <c r="A131" s="3" t="s">
        <v>581</v>
      </c>
      <c r="B131" s="3" t="s">
        <v>1078</v>
      </c>
      <c r="C131">
        <v>3</v>
      </c>
      <c r="D131" t="s">
        <v>1077</v>
      </c>
      <c r="E131" t="b">
        <v>1</v>
      </c>
      <c r="F131">
        <v>4</v>
      </c>
      <c r="G131">
        <v>8</v>
      </c>
      <c r="H131">
        <v>0.5</v>
      </c>
      <c r="I131" t="str">
        <f>IF( (AND(AND(H131&lt;=H265, NOT(C131&lt;2)), H131&lt;33)), "TRUE", "FALSE")</f>
        <v>FALSE</v>
      </c>
      <c r="J131" s="1" t="s">
        <v>133</v>
      </c>
    </row>
    <row r="132" spans="1:10" hidden="1" x14ac:dyDescent="0.2">
      <c r="A132" s="3" t="s">
        <v>582</v>
      </c>
      <c r="B132" s="3" t="s">
        <v>1079</v>
      </c>
      <c r="C132">
        <v>3</v>
      </c>
      <c r="D132" t="s">
        <v>1077</v>
      </c>
      <c r="E132" t="b">
        <v>1</v>
      </c>
      <c r="F132">
        <v>3</v>
      </c>
      <c r="G132">
        <v>8</v>
      </c>
      <c r="H132">
        <v>0.375</v>
      </c>
      <c r="I132" t="str">
        <f>IF( (AND(AND(H132&lt;=H265, NOT(C132&lt;2)), H132&lt;33)), "TRUE", "FALSE")</f>
        <v>FALSE</v>
      </c>
      <c r="J132" s="1" t="s">
        <v>133</v>
      </c>
    </row>
    <row r="133" spans="1:10" hidden="1" x14ac:dyDescent="0.2">
      <c r="A133" s="3" t="s">
        <v>583</v>
      </c>
      <c r="B133" s="3" t="s">
        <v>1080</v>
      </c>
      <c r="C133">
        <v>3</v>
      </c>
      <c r="D133" t="s">
        <v>1077</v>
      </c>
      <c r="E133" t="b">
        <v>1</v>
      </c>
      <c r="F133">
        <v>3</v>
      </c>
      <c r="G133">
        <v>8</v>
      </c>
      <c r="H133">
        <v>0.375</v>
      </c>
      <c r="I133" t="str">
        <f>IF( (AND(AND(H133&lt;=H265, NOT(C133&lt;2)), H133&lt;33)), "TRUE", "FALSE")</f>
        <v>FALSE</v>
      </c>
      <c r="J133" s="1" t="s">
        <v>133</v>
      </c>
    </row>
    <row r="134" spans="1:10" hidden="1" x14ac:dyDescent="0.2">
      <c r="A134" s="3" t="s">
        <v>584</v>
      </c>
      <c r="B134" s="3" t="s">
        <v>1081</v>
      </c>
      <c r="C134">
        <v>3</v>
      </c>
      <c r="D134" t="s">
        <v>1077</v>
      </c>
      <c r="E134" t="b">
        <v>1</v>
      </c>
      <c r="F134">
        <v>3</v>
      </c>
      <c r="G134">
        <v>8</v>
      </c>
      <c r="H134">
        <v>0.375</v>
      </c>
      <c r="I134" t="str">
        <f>IF( (AND(AND(H134&lt;=H265, NOT(C134&lt;2)), H134&lt;33)), "TRUE", "FALSE")</f>
        <v>FALSE</v>
      </c>
      <c r="J134" s="1" t="s">
        <v>133</v>
      </c>
    </row>
    <row r="135" spans="1:10" hidden="1" x14ac:dyDescent="0.2">
      <c r="A135" s="3" t="s">
        <v>585</v>
      </c>
      <c r="B135" s="3" t="s">
        <v>1082</v>
      </c>
      <c r="C135">
        <v>3</v>
      </c>
      <c r="D135" t="s">
        <v>1077</v>
      </c>
      <c r="E135" t="b">
        <v>1</v>
      </c>
      <c r="F135">
        <v>3</v>
      </c>
      <c r="G135">
        <v>8</v>
      </c>
      <c r="H135">
        <v>0.375</v>
      </c>
      <c r="I135" t="str">
        <f>IF( (AND(AND(H135&lt;=H265, NOT(C135&lt;2)), H135&lt;33)), "TRUE", "FALSE")</f>
        <v>FALSE</v>
      </c>
      <c r="J135" s="1" t="s">
        <v>133</v>
      </c>
    </row>
    <row r="136" spans="1:10" hidden="1" x14ac:dyDescent="0.2">
      <c r="A136" s="3" t="s">
        <v>586</v>
      </c>
      <c r="B136" s="3" t="s">
        <v>1083</v>
      </c>
      <c r="C136">
        <v>3</v>
      </c>
      <c r="D136" t="s">
        <v>1077</v>
      </c>
      <c r="E136" t="b">
        <v>1</v>
      </c>
      <c r="F136">
        <v>3</v>
      </c>
      <c r="G136">
        <v>8</v>
      </c>
      <c r="H136">
        <v>0.375</v>
      </c>
      <c r="I136" t="str">
        <f>IF( (AND(AND(H136&lt;=H265, NOT(C136&lt;2)), H136&lt;33)), "TRUE", "FALSE")</f>
        <v>FALSE</v>
      </c>
      <c r="J136" s="1" t="s">
        <v>133</v>
      </c>
    </row>
    <row r="137" spans="1:10" ht="17" x14ac:dyDescent="0.2">
      <c r="A137" s="10" t="s">
        <v>587</v>
      </c>
      <c r="B137" s="3" t="s">
        <v>1084</v>
      </c>
      <c r="C137">
        <v>2</v>
      </c>
      <c r="D137" t="s">
        <v>1074</v>
      </c>
      <c r="E137" t="b">
        <v>1</v>
      </c>
      <c r="F137">
        <v>4</v>
      </c>
      <c r="G137">
        <v>38</v>
      </c>
      <c r="H137">
        <v>0.10526315789473684</v>
      </c>
      <c r="I137" t="str">
        <f>IF( (AND(AND(H137&lt;=H265, NOT(C137&lt;2)), H137&lt;33)), "TRUE", "FALSE")</f>
        <v>TRUE</v>
      </c>
      <c r="J137" s="1" t="s">
        <v>133</v>
      </c>
    </row>
    <row r="138" spans="1:10" hidden="1" x14ac:dyDescent="0.2">
      <c r="A138" s="3" t="s">
        <v>588</v>
      </c>
      <c r="B138" s="3" t="s">
        <v>1085</v>
      </c>
      <c r="C138">
        <v>2</v>
      </c>
      <c r="D138" t="s">
        <v>1074</v>
      </c>
      <c r="E138" t="b">
        <v>1</v>
      </c>
      <c r="F138">
        <v>10</v>
      </c>
      <c r="G138">
        <v>38</v>
      </c>
      <c r="H138">
        <v>0.26315789473684209</v>
      </c>
      <c r="I138" t="str">
        <f>IF( (AND(AND(H138&lt;=H265, NOT(C138&lt;2)), H138&lt;33)), "TRUE", "FALSE")</f>
        <v>FALSE</v>
      </c>
      <c r="J138" s="1" t="s">
        <v>133</v>
      </c>
    </row>
    <row r="139" spans="1:10" x14ac:dyDescent="0.2">
      <c r="A139" s="11" t="s">
        <v>589</v>
      </c>
      <c r="B139" s="3" t="s">
        <v>1086</v>
      </c>
      <c r="C139">
        <v>3</v>
      </c>
      <c r="D139" t="s">
        <v>1087</v>
      </c>
      <c r="E139" t="b">
        <v>1</v>
      </c>
      <c r="F139">
        <v>0</v>
      </c>
      <c r="G139">
        <v>7</v>
      </c>
      <c r="H139">
        <v>0</v>
      </c>
      <c r="I139" t="str">
        <f>IF( (AND(AND(H139&lt;=H265, NOT(C139&lt;2)), H139&lt;33)), "TRUE", "FALSE")</f>
        <v>TRUE</v>
      </c>
      <c r="J139" s="1" t="s">
        <v>133</v>
      </c>
    </row>
    <row r="140" spans="1:10" x14ac:dyDescent="0.2">
      <c r="A140" s="11" t="s">
        <v>590</v>
      </c>
      <c r="B140" s="3" t="s">
        <v>1088</v>
      </c>
      <c r="C140">
        <v>3</v>
      </c>
      <c r="D140" t="s">
        <v>1087</v>
      </c>
      <c r="E140" t="b">
        <v>1</v>
      </c>
      <c r="F140">
        <v>0</v>
      </c>
      <c r="G140">
        <v>7</v>
      </c>
      <c r="H140">
        <v>0</v>
      </c>
      <c r="I140" t="str">
        <f>IF( (AND(AND(H140&lt;=H265, NOT(C140&lt;2)), H140&lt;33)), "TRUE", "FALSE")</f>
        <v>TRUE</v>
      </c>
      <c r="J140" s="1" t="s">
        <v>133</v>
      </c>
    </row>
    <row r="141" spans="1:10" hidden="1" x14ac:dyDescent="0.2">
      <c r="A141" s="3" t="s">
        <v>591</v>
      </c>
      <c r="B141" s="3" t="s">
        <v>1089</v>
      </c>
      <c r="C141">
        <v>2</v>
      </c>
      <c r="D141" t="s">
        <v>1074</v>
      </c>
      <c r="E141" t="b">
        <v>1</v>
      </c>
      <c r="F141">
        <v>14</v>
      </c>
      <c r="G141">
        <v>38</v>
      </c>
      <c r="H141">
        <v>0.36842105263157893</v>
      </c>
      <c r="I141" t="str">
        <f>IF( (AND(AND(H141&lt;=H265, NOT(C141&lt;2)), H141&lt;33)), "TRUE", "FALSE")</f>
        <v>FALSE</v>
      </c>
      <c r="J141" s="1" t="s">
        <v>133</v>
      </c>
    </row>
    <row r="142" spans="1:10" x14ac:dyDescent="0.2">
      <c r="A142" s="11" t="s">
        <v>592</v>
      </c>
      <c r="B142" s="3" t="s">
        <v>1090</v>
      </c>
      <c r="C142">
        <v>3</v>
      </c>
      <c r="D142" t="s">
        <v>1091</v>
      </c>
      <c r="E142" t="b">
        <v>1</v>
      </c>
      <c r="F142">
        <v>2</v>
      </c>
      <c r="G142">
        <v>11</v>
      </c>
      <c r="H142">
        <v>0.18181818181818182</v>
      </c>
      <c r="I142" t="str">
        <f>IF( (AND(AND(H142&lt;=H265, NOT(C142&lt;2)), H142&lt;33)), "TRUE", "FALSE")</f>
        <v>TRUE</v>
      </c>
      <c r="J142" s="1" t="s">
        <v>133</v>
      </c>
    </row>
    <row r="143" spans="1:10" x14ac:dyDescent="0.2">
      <c r="A143" s="11" t="s">
        <v>593</v>
      </c>
      <c r="B143" s="3" t="s">
        <v>1092</v>
      </c>
      <c r="C143">
        <v>3</v>
      </c>
      <c r="D143" t="s">
        <v>1091</v>
      </c>
      <c r="E143" t="b">
        <v>1</v>
      </c>
      <c r="F143">
        <v>2</v>
      </c>
      <c r="G143">
        <v>11</v>
      </c>
      <c r="H143">
        <v>0.18181818181818182</v>
      </c>
      <c r="I143" t="str">
        <f>IF( (AND(AND(H143&lt;=H265, NOT(C143&lt;2)), H143&lt;33)), "TRUE", "FALSE")</f>
        <v>TRUE</v>
      </c>
      <c r="J143" s="1" t="s">
        <v>133</v>
      </c>
    </row>
    <row r="144" spans="1:10" hidden="1" x14ac:dyDescent="0.2">
      <c r="A144" s="3" t="s">
        <v>594</v>
      </c>
      <c r="B144" s="3" t="s">
        <v>1093</v>
      </c>
      <c r="C144">
        <v>4</v>
      </c>
      <c r="D144" t="s">
        <v>1094</v>
      </c>
      <c r="E144" t="b">
        <v>1</v>
      </c>
      <c r="F144">
        <v>1</v>
      </c>
      <c r="G144">
        <v>2</v>
      </c>
      <c r="H144">
        <v>0.5</v>
      </c>
      <c r="I144" t="str">
        <f>IF( (AND(AND(H144&lt;=H265, NOT(C144&lt;2)), H144&lt;33)), "TRUE", "FALSE")</f>
        <v>FALSE</v>
      </c>
      <c r="J144" s="1" t="s">
        <v>133</v>
      </c>
    </row>
    <row r="145" spans="1:10" x14ac:dyDescent="0.2">
      <c r="A145" s="11" t="s">
        <v>595</v>
      </c>
      <c r="B145" s="3" t="s">
        <v>1095</v>
      </c>
      <c r="C145">
        <v>3</v>
      </c>
      <c r="D145" t="s">
        <v>1091</v>
      </c>
      <c r="E145" t="b">
        <v>1</v>
      </c>
      <c r="F145">
        <v>1</v>
      </c>
      <c r="G145">
        <v>11</v>
      </c>
      <c r="H145">
        <v>9.0909090909090912E-2</v>
      </c>
      <c r="I145" t="str">
        <f>IF( (AND(AND(H145&lt;=H265, NOT(C145&lt;2)), H145&lt;33)), "TRUE", "FALSE")</f>
        <v>TRUE</v>
      </c>
      <c r="J145" s="1" t="s">
        <v>133</v>
      </c>
    </row>
    <row r="146" spans="1:10" hidden="1" x14ac:dyDescent="0.2">
      <c r="A146" s="3" t="s">
        <v>596</v>
      </c>
      <c r="B146" s="3" t="s">
        <v>1096</v>
      </c>
      <c r="C146">
        <v>4</v>
      </c>
      <c r="D146" t="s">
        <v>1097</v>
      </c>
      <c r="E146" t="b">
        <v>1</v>
      </c>
      <c r="F146">
        <v>1</v>
      </c>
      <c r="G146">
        <v>2</v>
      </c>
      <c r="H146">
        <v>0.5</v>
      </c>
      <c r="I146" t="str">
        <f>IF( (AND(AND(H146&lt;=H265, NOT(C146&lt;2)), H146&lt;33)), "TRUE", "FALSE")</f>
        <v>FALSE</v>
      </c>
      <c r="J146" s="1" t="s">
        <v>133</v>
      </c>
    </row>
    <row r="147" spans="1:10" hidden="1" x14ac:dyDescent="0.2">
      <c r="A147" s="3" t="s">
        <v>597</v>
      </c>
      <c r="B147" s="3" t="s">
        <v>1098</v>
      </c>
      <c r="C147">
        <v>3</v>
      </c>
      <c r="D147" t="s">
        <v>1091</v>
      </c>
      <c r="E147" t="b">
        <v>1</v>
      </c>
      <c r="F147">
        <v>3</v>
      </c>
      <c r="G147">
        <v>11</v>
      </c>
      <c r="H147">
        <v>0.27272727272727271</v>
      </c>
      <c r="I147" t="str">
        <f>IF( (AND(AND(H147&lt;=H265, NOT(C147&lt;2)), H147&lt;33)), "TRUE", "FALSE")</f>
        <v>FALSE</v>
      </c>
      <c r="J147" s="1" t="s">
        <v>133</v>
      </c>
    </row>
    <row r="148" spans="1:10" hidden="1" x14ac:dyDescent="0.2">
      <c r="A148" s="3" t="s">
        <v>598</v>
      </c>
      <c r="B148" s="3" t="s">
        <v>1099</v>
      </c>
      <c r="C148">
        <v>4</v>
      </c>
      <c r="D148" t="s">
        <v>1100</v>
      </c>
      <c r="E148" t="b">
        <v>1</v>
      </c>
      <c r="F148">
        <v>1</v>
      </c>
      <c r="G148">
        <v>3</v>
      </c>
      <c r="H148">
        <v>0.33333333333333331</v>
      </c>
      <c r="I148" t="str">
        <f>IF( (AND(AND(H148&lt;=H265, NOT(C148&lt;2)), H148&lt;33)), "TRUE", "FALSE")</f>
        <v>FALSE</v>
      </c>
      <c r="J148" s="1" t="s">
        <v>133</v>
      </c>
    </row>
    <row r="149" spans="1:10" hidden="1" x14ac:dyDescent="0.2">
      <c r="A149" s="3" t="s">
        <v>599</v>
      </c>
      <c r="B149" s="3" t="s">
        <v>1101</v>
      </c>
      <c r="C149">
        <v>4</v>
      </c>
      <c r="D149" t="s">
        <v>1100</v>
      </c>
      <c r="E149" t="b">
        <v>1</v>
      </c>
      <c r="F149">
        <v>3</v>
      </c>
      <c r="G149">
        <v>3</v>
      </c>
      <c r="H149">
        <v>1</v>
      </c>
      <c r="I149" t="str">
        <f>IF( (AND(AND(H149&lt;=H265, NOT(C149&lt;2)), H149&lt;33)), "TRUE", "FALSE")</f>
        <v>FALSE</v>
      </c>
      <c r="J149" s="1" t="s">
        <v>133</v>
      </c>
    </row>
    <row r="150" spans="1:10" hidden="1" x14ac:dyDescent="0.2">
      <c r="A150" s="3" t="s">
        <v>600</v>
      </c>
      <c r="B150" s="3" t="s">
        <v>1102</v>
      </c>
      <c r="C150">
        <v>5</v>
      </c>
      <c r="D150" t="s">
        <v>1103</v>
      </c>
      <c r="E150" t="b">
        <v>1</v>
      </c>
      <c r="F150">
        <v>1</v>
      </c>
      <c r="G150">
        <v>3</v>
      </c>
      <c r="H150">
        <v>0.33333333333333331</v>
      </c>
      <c r="I150" t="str">
        <f>IF( (AND(AND(H150&lt;=H265, NOT(C150&lt;2)), H150&lt;33)), "TRUE", "FALSE")</f>
        <v>FALSE</v>
      </c>
      <c r="J150" s="1" t="s">
        <v>133</v>
      </c>
    </row>
    <row r="151" spans="1:10" ht="17" x14ac:dyDescent="0.2">
      <c r="A151" s="12" t="s">
        <v>601</v>
      </c>
      <c r="B151" s="3" t="s">
        <v>1104</v>
      </c>
      <c r="C151">
        <v>4</v>
      </c>
      <c r="D151" t="s">
        <v>1100</v>
      </c>
      <c r="E151" t="b">
        <v>1</v>
      </c>
      <c r="F151">
        <v>0</v>
      </c>
      <c r="G151">
        <v>3</v>
      </c>
      <c r="H151">
        <v>0</v>
      </c>
      <c r="I151" t="str">
        <f>IF( (AND(AND(H151&lt;=H265, NOT(C151&lt;2)), H151&lt;33)), "TRUE", "FALSE")</f>
        <v>TRUE</v>
      </c>
      <c r="J151" s="1" t="s">
        <v>133</v>
      </c>
    </row>
    <row r="152" spans="1:10" x14ac:dyDescent="0.2">
      <c r="A152" s="11" t="s">
        <v>602</v>
      </c>
      <c r="B152" s="3" t="s">
        <v>1105</v>
      </c>
      <c r="C152">
        <v>5</v>
      </c>
      <c r="D152" t="s">
        <v>1106</v>
      </c>
      <c r="E152" t="b">
        <v>1</v>
      </c>
      <c r="F152">
        <v>0</v>
      </c>
      <c r="G152">
        <v>4</v>
      </c>
      <c r="H152">
        <v>0</v>
      </c>
      <c r="I152" t="str">
        <f>IF( (AND(AND(H152&lt;=H265, NOT(C152&lt;2)), H152&lt;33)), "TRUE", "FALSE")</f>
        <v>TRUE</v>
      </c>
      <c r="J152" s="1" t="s">
        <v>133</v>
      </c>
    </row>
    <row r="153" spans="1:10" hidden="1" x14ac:dyDescent="0.2">
      <c r="A153" s="3" t="s">
        <v>603</v>
      </c>
      <c r="B153" s="3" t="s">
        <v>1107</v>
      </c>
      <c r="C153">
        <v>2</v>
      </c>
      <c r="D153" t="s">
        <v>1074</v>
      </c>
      <c r="E153" t="b">
        <v>1</v>
      </c>
      <c r="F153">
        <v>10</v>
      </c>
      <c r="G153">
        <v>38</v>
      </c>
      <c r="H153">
        <v>0.26315789473684209</v>
      </c>
      <c r="I153" t="str">
        <f>IF( (AND(AND(H153&lt;=H265, NOT(C153&lt;2)), H153&lt;33)), "TRUE", "FALSE")</f>
        <v>FALSE</v>
      </c>
      <c r="J153" s="1" t="s">
        <v>133</v>
      </c>
    </row>
    <row r="154" spans="1:10" x14ac:dyDescent="0.2">
      <c r="A154" s="13" t="s">
        <v>604</v>
      </c>
      <c r="B154" s="3" t="s">
        <v>1108</v>
      </c>
      <c r="C154">
        <v>2</v>
      </c>
      <c r="D154" t="s">
        <v>1074</v>
      </c>
      <c r="E154" t="b">
        <v>1</v>
      </c>
      <c r="F154">
        <v>8</v>
      </c>
      <c r="G154">
        <v>38</v>
      </c>
      <c r="H154">
        <v>0.21052631578947367</v>
      </c>
      <c r="I154" t="str">
        <f>IF( (AND(AND(H154&lt;=H265, NOT(C154&lt;2)), H154&lt;33)), "TRUE", "FALSE")</f>
        <v>TRUE</v>
      </c>
      <c r="J154" s="1" t="s">
        <v>133</v>
      </c>
    </row>
    <row r="155" spans="1:10" ht="17" x14ac:dyDescent="0.2">
      <c r="A155" s="10" t="s">
        <v>605</v>
      </c>
      <c r="B155" s="3" t="s">
        <v>1109</v>
      </c>
      <c r="C155">
        <v>2</v>
      </c>
      <c r="D155" t="s">
        <v>1074</v>
      </c>
      <c r="E155" t="b">
        <v>1</v>
      </c>
      <c r="F155">
        <v>2</v>
      </c>
      <c r="G155">
        <v>38</v>
      </c>
      <c r="H155">
        <v>5.2631578947368418E-2</v>
      </c>
      <c r="I155" t="str">
        <f>IF( (AND(AND(H155&lt;=H265, NOT(C155&lt;2)), H155&lt;33)), "TRUE", "FALSE")</f>
        <v>TRUE</v>
      </c>
      <c r="J155" s="1" t="s">
        <v>133</v>
      </c>
    </row>
    <row r="156" spans="1:10" hidden="1" x14ac:dyDescent="0.2">
      <c r="A156" s="3" t="s">
        <v>607</v>
      </c>
      <c r="B156" s="3" t="s">
        <v>1110</v>
      </c>
      <c r="C156" t="s">
        <v>353</v>
      </c>
      <c r="D156" t="s">
        <v>1111</v>
      </c>
      <c r="E156" t="b">
        <v>1</v>
      </c>
      <c r="F156">
        <v>5</v>
      </c>
      <c r="G156">
        <v>16</v>
      </c>
      <c r="H156">
        <v>0.3125</v>
      </c>
      <c r="I156" t="str">
        <f>IF( (AND(AND(H156&lt;=H265, NOT(C156&lt;2)), H156&lt;33)), "TRUE", "FALSE")</f>
        <v>FALSE</v>
      </c>
      <c r="J156" s="1" t="s">
        <v>133</v>
      </c>
    </row>
    <row r="157" spans="1:10" x14ac:dyDescent="0.2">
      <c r="A157" s="11" t="s">
        <v>608</v>
      </c>
      <c r="B157" s="3" t="s">
        <v>1112</v>
      </c>
      <c r="C157">
        <v>4</v>
      </c>
      <c r="D157" t="s">
        <v>1113</v>
      </c>
      <c r="E157" t="b">
        <v>1</v>
      </c>
      <c r="F157">
        <v>0</v>
      </c>
      <c r="G157">
        <v>4</v>
      </c>
      <c r="H157">
        <v>0</v>
      </c>
      <c r="I157" t="str">
        <f>IF( (AND(AND(H157&lt;=H265, NOT(C157&lt;2)), H157&lt;33)), "TRUE", "FALSE")</f>
        <v>TRUE</v>
      </c>
      <c r="J157" s="1" t="s">
        <v>133</v>
      </c>
    </row>
    <row r="158" spans="1:10" x14ac:dyDescent="0.2">
      <c r="A158" s="11" t="s">
        <v>609</v>
      </c>
      <c r="B158" s="3" t="s">
        <v>1114</v>
      </c>
      <c r="C158">
        <v>4</v>
      </c>
      <c r="D158" t="s">
        <v>1113</v>
      </c>
      <c r="E158" t="b">
        <v>1</v>
      </c>
      <c r="F158">
        <v>0</v>
      </c>
      <c r="G158">
        <v>4</v>
      </c>
      <c r="H158">
        <v>0</v>
      </c>
      <c r="I158" t="str">
        <f>IF( (AND(AND(H158&lt;=H265, NOT(C158&lt;2)), H158&lt;33)), "TRUE", "FALSE")</f>
        <v>TRUE</v>
      </c>
      <c r="J158" s="1" t="s">
        <v>133</v>
      </c>
    </row>
    <row r="159" spans="1:10" ht="17" x14ac:dyDescent="0.2">
      <c r="A159" s="10" t="s">
        <v>610</v>
      </c>
      <c r="B159" s="3" t="s">
        <v>1115</v>
      </c>
      <c r="C159">
        <v>2</v>
      </c>
      <c r="D159" t="s">
        <v>1074</v>
      </c>
      <c r="E159" t="b">
        <v>1</v>
      </c>
      <c r="F159">
        <v>2</v>
      </c>
      <c r="G159">
        <v>38</v>
      </c>
      <c r="H159">
        <v>5.2631578947368418E-2</v>
      </c>
      <c r="I159" t="str">
        <f>IF( (AND(AND(H159&lt;=H265, NOT(C159&lt;2)), H159&lt;33)), "TRUE", "FALSE")</f>
        <v>TRUE</v>
      </c>
      <c r="J159" s="1" t="s">
        <v>133</v>
      </c>
    </row>
    <row r="160" spans="1:10" hidden="1" x14ac:dyDescent="0.2">
      <c r="A160" s="3" t="s">
        <v>611</v>
      </c>
      <c r="B160" s="3" t="s">
        <v>1116</v>
      </c>
      <c r="C160" t="s">
        <v>353</v>
      </c>
      <c r="D160" t="s">
        <v>1117</v>
      </c>
      <c r="E160" t="b">
        <v>1</v>
      </c>
      <c r="F160">
        <v>5</v>
      </c>
      <c r="G160">
        <v>15</v>
      </c>
      <c r="H160">
        <v>0.33333333333333331</v>
      </c>
      <c r="I160" t="str">
        <f>IF( (AND(AND(H160&lt;=H265, NOT(C160&lt;2)), H160&lt;33)), "TRUE", "FALSE")</f>
        <v>FALSE</v>
      </c>
      <c r="J160" s="1" t="s">
        <v>133</v>
      </c>
    </row>
    <row r="161" spans="1:10" x14ac:dyDescent="0.2">
      <c r="A161" s="11" t="s">
        <v>612</v>
      </c>
      <c r="B161" s="3" t="s">
        <v>1118</v>
      </c>
      <c r="C161">
        <v>4</v>
      </c>
      <c r="D161" t="s">
        <v>1119</v>
      </c>
      <c r="E161" t="b">
        <v>1</v>
      </c>
      <c r="F161">
        <v>0</v>
      </c>
      <c r="G161">
        <v>4</v>
      </c>
      <c r="H161">
        <v>0</v>
      </c>
      <c r="I161" t="str">
        <f>IF( (AND(AND(H161&lt;=H265, NOT(C161&lt;2)), H161&lt;33)), "TRUE", "FALSE")</f>
        <v>TRUE</v>
      </c>
      <c r="J161" s="1" t="s">
        <v>133</v>
      </c>
    </row>
    <row r="162" spans="1:10" x14ac:dyDescent="0.2">
      <c r="A162" s="11" t="s">
        <v>613</v>
      </c>
      <c r="B162" s="3" t="s">
        <v>1120</v>
      </c>
      <c r="C162">
        <v>4</v>
      </c>
      <c r="D162" t="s">
        <v>1119</v>
      </c>
      <c r="E162" t="b">
        <v>1</v>
      </c>
      <c r="F162">
        <v>0</v>
      </c>
      <c r="G162">
        <v>4</v>
      </c>
      <c r="H162">
        <v>0</v>
      </c>
      <c r="I162" t="str">
        <f>IF( (AND(AND(H162&lt;=H265, NOT(C162&lt;2)), H162&lt;33)), "TRUE", "FALSE")</f>
        <v>TRUE</v>
      </c>
      <c r="J162" s="1" t="s">
        <v>133</v>
      </c>
    </row>
    <row r="163" spans="1:10" ht="17" x14ac:dyDescent="0.2">
      <c r="A163" s="12" t="s">
        <v>614</v>
      </c>
      <c r="B163" s="3" t="s">
        <v>1121</v>
      </c>
      <c r="C163">
        <v>2</v>
      </c>
      <c r="D163" t="s">
        <v>1074</v>
      </c>
      <c r="E163" t="b">
        <v>1</v>
      </c>
      <c r="F163">
        <v>4</v>
      </c>
      <c r="G163">
        <v>38</v>
      </c>
      <c r="H163">
        <v>0.10526315789473684</v>
      </c>
      <c r="I163" t="str">
        <f>IF( (AND(AND(H163&lt;=H265, NOT(C163&lt;2)), H163&lt;33)), "TRUE", "FALSE")</f>
        <v>TRUE</v>
      </c>
      <c r="J163" s="1" t="s">
        <v>133</v>
      </c>
    </row>
    <row r="164" spans="1:10" hidden="1" x14ac:dyDescent="0.2">
      <c r="A164" s="3" t="s">
        <v>615</v>
      </c>
      <c r="B164" s="3" t="s">
        <v>1122</v>
      </c>
      <c r="C164">
        <v>2</v>
      </c>
      <c r="D164" t="s">
        <v>1074</v>
      </c>
      <c r="E164" t="b">
        <v>1</v>
      </c>
      <c r="F164">
        <v>9</v>
      </c>
      <c r="G164">
        <v>38</v>
      </c>
      <c r="H164">
        <v>0.23684210526315788</v>
      </c>
      <c r="I164" t="str">
        <f>IF( (AND(AND(H164&lt;=H265, NOT(C164&lt;2)), H164&lt;33)), "TRUE", "FALSE")</f>
        <v>FALSE</v>
      </c>
      <c r="J164" s="1" t="s">
        <v>133</v>
      </c>
    </row>
    <row r="165" spans="1:10" hidden="1" x14ac:dyDescent="0.2">
      <c r="A165" s="3" t="s">
        <v>616</v>
      </c>
      <c r="B165" s="3" t="s">
        <v>1123</v>
      </c>
      <c r="C165">
        <v>3</v>
      </c>
      <c r="D165" t="s">
        <v>1124</v>
      </c>
      <c r="E165" t="b">
        <v>1</v>
      </c>
      <c r="F165">
        <v>4</v>
      </c>
      <c r="G165">
        <v>6</v>
      </c>
      <c r="H165">
        <v>0.66666666666666663</v>
      </c>
      <c r="I165" t="str">
        <f>IF( (AND(AND(H165&lt;=H265, NOT(C165&lt;2)), H165&lt;33)), "TRUE", "FALSE")</f>
        <v>FALSE</v>
      </c>
      <c r="J165" s="1" t="s">
        <v>133</v>
      </c>
    </row>
    <row r="166" spans="1:10" hidden="1" x14ac:dyDescent="0.2">
      <c r="A166" s="3" t="s">
        <v>617</v>
      </c>
      <c r="B166" s="3" t="s">
        <v>1125</v>
      </c>
      <c r="C166">
        <v>4</v>
      </c>
      <c r="D166" t="s">
        <v>1126</v>
      </c>
      <c r="E166" t="b">
        <v>1</v>
      </c>
      <c r="F166">
        <v>5</v>
      </c>
      <c r="G166">
        <v>15</v>
      </c>
      <c r="H166">
        <v>0.33333333333333331</v>
      </c>
      <c r="I166" t="str">
        <f>IF( (AND(AND(H166&lt;=H265, NOT(C166&lt;2)), H166&lt;33)), "TRUE", "FALSE")</f>
        <v>FALSE</v>
      </c>
      <c r="J166" s="1" t="s">
        <v>133</v>
      </c>
    </row>
    <row r="167" spans="1:10" x14ac:dyDescent="0.2">
      <c r="A167" s="11" t="s">
        <v>618</v>
      </c>
      <c r="B167" s="3" t="s">
        <v>1127</v>
      </c>
      <c r="C167">
        <v>5</v>
      </c>
      <c r="D167" t="s">
        <v>1128</v>
      </c>
      <c r="E167" t="b">
        <v>1</v>
      </c>
      <c r="F167">
        <v>1</v>
      </c>
      <c r="G167">
        <v>5</v>
      </c>
      <c r="H167">
        <v>0.2</v>
      </c>
      <c r="I167" t="str">
        <f>IF( (AND(AND(H167&lt;=H265, NOT(C167&lt;2)), H167&lt;33)), "TRUE", "FALSE")</f>
        <v>TRUE</v>
      </c>
      <c r="J167" s="1" t="s">
        <v>133</v>
      </c>
    </row>
    <row r="168" spans="1:10" hidden="1" x14ac:dyDescent="0.2">
      <c r="A168" s="3" t="s">
        <v>619</v>
      </c>
      <c r="B168" s="3" t="s">
        <v>1129</v>
      </c>
      <c r="C168">
        <v>4</v>
      </c>
      <c r="D168" t="s">
        <v>1126</v>
      </c>
      <c r="E168" t="b">
        <v>1</v>
      </c>
      <c r="F168">
        <v>7</v>
      </c>
      <c r="G168">
        <v>15</v>
      </c>
      <c r="H168">
        <v>0.46666666666666667</v>
      </c>
      <c r="I168" t="str">
        <f>IF( (AND(AND(H168&lt;=H265, NOT(C168&lt;2)), H168&lt;33)), "TRUE", "FALSE")</f>
        <v>FALSE</v>
      </c>
      <c r="J168" s="1" t="s">
        <v>133</v>
      </c>
    </row>
    <row r="169" spans="1:10" hidden="1" x14ac:dyDescent="0.2">
      <c r="A169" s="3" t="s">
        <v>620</v>
      </c>
      <c r="B169" s="3" t="s">
        <v>1130</v>
      </c>
      <c r="C169">
        <v>5</v>
      </c>
      <c r="D169" t="s">
        <v>1131</v>
      </c>
      <c r="E169" t="b">
        <v>1</v>
      </c>
      <c r="F169">
        <v>3</v>
      </c>
      <c r="G169">
        <v>6</v>
      </c>
      <c r="H169">
        <v>0.5</v>
      </c>
      <c r="I169" t="str">
        <f>IF( (AND(AND(H169&lt;=H265, NOT(C169&lt;2)), H169&lt;33)), "TRUE", "FALSE")</f>
        <v>FALSE</v>
      </c>
      <c r="J169" s="1" t="s">
        <v>133</v>
      </c>
    </row>
    <row r="170" spans="1:10" hidden="1" x14ac:dyDescent="0.2">
      <c r="A170" s="3" t="s">
        <v>621</v>
      </c>
      <c r="B170" s="3" t="s">
        <v>1132</v>
      </c>
      <c r="C170">
        <v>5</v>
      </c>
      <c r="D170" t="s">
        <v>1131</v>
      </c>
      <c r="E170" t="b">
        <v>1</v>
      </c>
      <c r="F170">
        <v>3</v>
      </c>
      <c r="G170">
        <v>6</v>
      </c>
      <c r="H170">
        <v>0.5</v>
      </c>
      <c r="I170" t="str">
        <f>IF( (AND(AND(H170&lt;=H265, NOT(C170&lt;2)), H170&lt;33)), "TRUE", "FALSE")</f>
        <v>FALSE</v>
      </c>
      <c r="J170" s="1" t="s">
        <v>133</v>
      </c>
    </row>
    <row r="171" spans="1:10" x14ac:dyDescent="0.2">
      <c r="A171" s="11" t="s">
        <v>622</v>
      </c>
      <c r="B171" s="3" t="s">
        <v>1133</v>
      </c>
      <c r="C171">
        <v>6</v>
      </c>
      <c r="D171" t="s">
        <v>1134</v>
      </c>
      <c r="E171" t="b">
        <v>1</v>
      </c>
      <c r="F171">
        <v>0</v>
      </c>
      <c r="G171">
        <v>7</v>
      </c>
      <c r="H171">
        <v>0</v>
      </c>
      <c r="I171" t="str">
        <f>IF( (AND(AND(H171&lt;=H265, NOT(C171&lt;2)), H171&lt;33)), "TRUE", "FALSE")</f>
        <v>TRUE</v>
      </c>
      <c r="J171" s="1" t="s">
        <v>133</v>
      </c>
    </row>
    <row r="172" spans="1:10" hidden="1" x14ac:dyDescent="0.2">
      <c r="A172" s="3" t="s">
        <v>623</v>
      </c>
      <c r="B172" s="3" t="s">
        <v>1135</v>
      </c>
      <c r="C172">
        <v>3</v>
      </c>
      <c r="D172" t="s">
        <v>1124</v>
      </c>
      <c r="E172" t="b">
        <v>1</v>
      </c>
      <c r="F172">
        <v>5</v>
      </c>
      <c r="G172">
        <v>6</v>
      </c>
      <c r="H172">
        <v>0.83333333333333337</v>
      </c>
      <c r="I172" t="str">
        <f>IF( (AND(AND(H172&lt;=H265, NOT(C172&lt;2)), H172&lt;33)), "TRUE", "FALSE")</f>
        <v>FALSE</v>
      </c>
      <c r="J172" s="1" t="s">
        <v>133</v>
      </c>
    </row>
    <row r="173" spans="1:10" ht="17" x14ac:dyDescent="0.2">
      <c r="A173" s="12" t="s">
        <v>624</v>
      </c>
      <c r="B173" s="3" t="s">
        <v>1136</v>
      </c>
      <c r="C173">
        <v>2</v>
      </c>
      <c r="D173" t="s">
        <v>1074</v>
      </c>
      <c r="E173" t="b">
        <v>1</v>
      </c>
      <c r="F173">
        <v>7</v>
      </c>
      <c r="G173">
        <v>38</v>
      </c>
      <c r="H173">
        <v>0.18421052631578946</v>
      </c>
      <c r="I173" t="str">
        <f>IF( (AND(AND(H173&lt;=H265, NOT(C173&lt;2)), H173&lt;33)), "TRUE", "FALSE")</f>
        <v>TRUE</v>
      </c>
      <c r="J173" s="1" t="s">
        <v>133</v>
      </c>
    </row>
    <row r="174" spans="1:10" x14ac:dyDescent="0.2">
      <c r="A174" s="11" t="s">
        <v>625</v>
      </c>
      <c r="B174" s="3" t="s">
        <v>1137</v>
      </c>
      <c r="C174">
        <v>2</v>
      </c>
      <c r="D174" t="s">
        <v>1074</v>
      </c>
      <c r="E174" t="b">
        <v>1</v>
      </c>
      <c r="F174">
        <v>6</v>
      </c>
      <c r="G174">
        <v>38</v>
      </c>
      <c r="H174">
        <v>0.15789473684210525</v>
      </c>
      <c r="I174" t="str">
        <f>IF( (AND(AND(H174&lt;=H265, NOT(C174&lt;2)), H174&lt;33)), "TRUE", "FALSE")</f>
        <v>TRUE</v>
      </c>
      <c r="J174" s="1" t="s">
        <v>133</v>
      </c>
    </row>
    <row r="175" spans="1:10" x14ac:dyDescent="0.2">
      <c r="A175" s="11" t="s">
        <v>626</v>
      </c>
      <c r="B175" s="3" t="s">
        <v>1138</v>
      </c>
      <c r="C175">
        <v>2</v>
      </c>
      <c r="D175" t="s">
        <v>1074</v>
      </c>
      <c r="E175" t="b">
        <v>1</v>
      </c>
      <c r="F175">
        <v>8</v>
      </c>
      <c r="G175">
        <v>38</v>
      </c>
      <c r="H175">
        <v>0.21052631578947367</v>
      </c>
      <c r="I175" t="str">
        <f>IF( (AND(AND(H175&lt;=H265, NOT(C175&lt;2)), H175&lt;33)), "TRUE", "FALSE")</f>
        <v>TRUE</v>
      </c>
      <c r="J175" s="1" t="s">
        <v>133</v>
      </c>
    </row>
    <row r="176" spans="1:10" hidden="1" x14ac:dyDescent="0.2">
      <c r="A176" s="3" t="s">
        <v>627</v>
      </c>
      <c r="B176" s="3" t="s">
        <v>1139</v>
      </c>
      <c r="C176">
        <v>2</v>
      </c>
      <c r="D176" t="s">
        <v>1074</v>
      </c>
      <c r="E176" t="b">
        <v>1</v>
      </c>
      <c r="F176">
        <v>12</v>
      </c>
      <c r="G176">
        <v>38</v>
      </c>
      <c r="H176">
        <v>0.31578947368421051</v>
      </c>
      <c r="I176" t="str">
        <f>IF( (AND(AND(H176&lt;=H265, NOT(C176&lt;2)), H176&lt;33)), "TRUE", "FALSE")</f>
        <v>FALSE</v>
      </c>
      <c r="J176" s="1" t="s">
        <v>133</v>
      </c>
    </row>
    <row r="177" spans="1:10" ht="17" x14ac:dyDescent="0.2">
      <c r="A177" s="12" t="s">
        <v>628</v>
      </c>
      <c r="B177" s="3" t="s">
        <v>1140</v>
      </c>
      <c r="C177">
        <v>2</v>
      </c>
      <c r="D177" t="s">
        <v>1074</v>
      </c>
      <c r="E177" t="b">
        <v>1</v>
      </c>
      <c r="F177">
        <v>7</v>
      </c>
      <c r="G177">
        <v>38</v>
      </c>
      <c r="H177">
        <v>0.18421052631578946</v>
      </c>
      <c r="I177" t="str">
        <f>IF( (AND(AND(H177&lt;=H265, NOT(C177&lt;2)), H177&lt;33)), "TRUE", "FALSE")</f>
        <v>TRUE</v>
      </c>
      <c r="J177" s="1" t="s">
        <v>133</v>
      </c>
    </row>
    <row r="178" spans="1:10" hidden="1" x14ac:dyDescent="0.2">
      <c r="A178" s="3" t="s">
        <v>629</v>
      </c>
      <c r="B178" s="3" t="s">
        <v>1141</v>
      </c>
      <c r="C178">
        <v>3</v>
      </c>
      <c r="D178" t="s">
        <v>1142</v>
      </c>
      <c r="E178" t="b">
        <v>1</v>
      </c>
      <c r="F178">
        <v>2</v>
      </c>
      <c r="G178">
        <v>5</v>
      </c>
      <c r="H178">
        <v>0.4</v>
      </c>
      <c r="I178" t="str">
        <f>IF( (AND(AND(H178&lt;=H265, NOT(C178&lt;2)), H178&lt;33)), "TRUE", "FALSE")</f>
        <v>FALSE</v>
      </c>
      <c r="J178" s="1" t="s">
        <v>133</v>
      </c>
    </row>
    <row r="179" spans="1:10" hidden="1" x14ac:dyDescent="0.2">
      <c r="A179" s="3" t="s">
        <v>630</v>
      </c>
      <c r="B179" s="3" t="s">
        <v>1143</v>
      </c>
      <c r="C179">
        <v>3</v>
      </c>
      <c r="D179" t="s">
        <v>1142</v>
      </c>
      <c r="E179" t="b">
        <v>1</v>
      </c>
      <c r="F179">
        <v>2</v>
      </c>
      <c r="G179">
        <v>5</v>
      </c>
      <c r="H179">
        <v>0.4</v>
      </c>
      <c r="I179" t="str">
        <f>IF( (AND(AND(H179&lt;=H265, NOT(C179&lt;2)), H179&lt;33)), "TRUE", "FALSE")</f>
        <v>FALSE</v>
      </c>
      <c r="J179" s="1" t="s">
        <v>133</v>
      </c>
    </row>
    <row r="180" spans="1:10" hidden="1" x14ac:dyDescent="0.2">
      <c r="A180" s="3" t="s">
        <v>631</v>
      </c>
      <c r="B180" s="3" t="s">
        <v>1144</v>
      </c>
      <c r="C180">
        <v>3</v>
      </c>
      <c r="D180" t="s">
        <v>1142</v>
      </c>
      <c r="E180" t="b">
        <v>1</v>
      </c>
      <c r="F180">
        <v>2</v>
      </c>
      <c r="G180">
        <v>5</v>
      </c>
      <c r="H180">
        <v>0.4</v>
      </c>
      <c r="I180" t="str">
        <f>IF( (AND(AND(H180&lt;=H265, NOT(C180&lt;2)), H180&lt;33)), "TRUE", "FALSE")</f>
        <v>FALSE</v>
      </c>
      <c r="J180" s="1" t="s">
        <v>133</v>
      </c>
    </row>
    <row r="181" spans="1:10" x14ac:dyDescent="0.2">
      <c r="A181" s="11" t="s">
        <v>632</v>
      </c>
      <c r="B181" s="3" t="s">
        <v>1145</v>
      </c>
      <c r="C181">
        <v>2</v>
      </c>
      <c r="D181" t="s">
        <v>1074</v>
      </c>
      <c r="E181" t="b">
        <v>1</v>
      </c>
      <c r="F181">
        <v>2</v>
      </c>
      <c r="G181">
        <v>38</v>
      </c>
      <c r="H181">
        <v>5.2631578947368418E-2</v>
      </c>
      <c r="I181" t="str">
        <f>IF( (AND(AND(H181&lt;=H265, NOT(C181&lt;2)), H181&lt;33)), "TRUE", "FALSE")</f>
        <v>TRUE</v>
      </c>
      <c r="J181" s="1" t="s">
        <v>133</v>
      </c>
    </row>
    <row r="182" spans="1:10" x14ac:dyDescent="0.2">
      <c r="A182" s="11" t="s">
        <v>633</v>
      </c>
      <c r="B182" s="3" t="s">
        <v>1146</v>
      </c>
      <c r="C182">
        <v>2</v>
      </c>
      <c r="D182" t="s">
        <v>1074</v>
      </c>
      <c r="E182" t="b">
        <v>1</v>
      </c>
      <c r="F182">
        <v>1</v>
      </c>
      <c r="G182">
        <v>38</v>
      </c>
      <c r="H182">
        <v>2.6315789473684209E-2</v>
      </c>
      <c r="I182" t="str">
        <f>IF( (AND(AND(H182&lt;=H265, NOT(C182&lt;2)), H182&lt;33)), "TRUE", "FALSE")</f>
        <v>TRUE</v>
      </c>
      <c r="J182" s="1" t="s">
        <v>133</v>
      </c>
    </row>
    <row r="183" spans="1:10" ht="17" x14ac:dyDescent="0.2">
      <c r="A183" s="12" t="s">
        <v>634</v>
      </c>
      <c r="B183" s="3" t="s">
        <v>1147</v>
      </c>
      <c r="C183">
        <v>2</v>
      </c>
      <c r="D183" t="s">
        <v>1074</v>
      </c>
      <c r="E183" t="b">
        <v>1</v>
      </c>
      <c r="F183">
        <v>7</v>
      </c>
      <c r="G183">
        <v>38</v>
      </c>
      <c r="H183">
        <v>0.18421052631578946</v>
      </c>
      <c r="I183" t="str">
        <f>IF( (AND(AND(H183&lt;=H265, NOT(C183&lt;2)), H183&lt;33)), "TRUE", "FALSE")</f>
        <v>TRUE</v>
      </c>
      <c r="J183" s="1" t="s">
        <v>133</v>
      </c>
    </row>
    <row r="184" spans="1:10" ht="17" x14ac:dyDescent="0.2">
      <c r="A184" s="12" t="s">
        <v>635</v>
      </c>
      <c r="B184" s="3" t="s">
        <v>1148</v>
      </c>
      <c r="C184">
        <v>2</v>
      </c>
      <c r="D184" t="s">
        <v>1074</v>
      </c>
      <c r="E184" t="b">
        <v>1</v>
      </c>
      <c r="F184">
        <v>7</v>
      </c>
      <c r="G184">
        <v>38</v>
      </c>
      <c r="H184">
        <v>0.18421052631578946</v>
      </c>
      <c r="I184" t="str">
        <f>IF( (AND(AND(H184&lt;=H265, NOT(C184&lt;2)), H184&lt;33)), "TRUE", "FALSE")</f>
        <v>TRUE</v>
      </c>
      <c r="J184" s="1" t="s">
        <v>133</v>
      </c>
    </row>
    <row r="185" spans="1:10" x14ac:dyDescent="0.2">
      <c r="A185" s="11" t="s">
        <v>636</v>
      </c>
      <c r="B185" s="3" t="s">
        <v>1149</v>
      </c>
      <c r="C185">
        <v>2</v>
      </c>
      <c r="D185" t="s">
        <v>1074</v>
      </c>
      <c r="E185" t="b">
        <v>1</v>
      </c>
      <c r="F185">
        <v>4</v>
      </c>
      <c r="G185">
        <v>38</v>
      </c>
      <c r="H185">
        <v>0.10526315789473684</v>
      </c>
      <c r="I185" t="str">
        <f>IF( (AND(AND(H185&lt;=H265, NOT(C185&lt;2)), H185&lt;33)), "TRUE", "FALSE")</f>
        <v>TRUE</v>
      </c>
      <c r="J185" s="1" t="s">
        <v>133</v>
      </c>
    </row>
    <row r="186" spans="1:10" hidden="1" x14ac:dyDescent="0.2">
      <c r="A186" s="3" t="s">
        <v>637</v>
      </c>
      <c r="B186" s="3" t="s">
        <v>1150</v>
      </c>
      <c r="C186">
        <v>3</v>
      </c>
      <c r="D186" t="s">
        <v>1151</v>
      </c>
      <c r="E186" t="b">
        <v>1</v>
      </c>
      <c r="F186">
        <v>8</v>
      </c>
      <c r="G186">
        <v>12</v>
      </c>
      <c r="H186">
        <v>0.66666666666666663</v>
      </c>
      <c r="I186" t="str">
        <f>IF( (AND(AND(H186&lt;=H265, NOT(C186&lt;2)), H186&lt;33)), "TRUE", "FALSE")</f>
        <v>FALSE</v>
      </c>
      <c r="J186" s="1" t="s">
        <v>133</v>
      </c>
    </row>
    <row r="187" spans="1:10" hidden="1" x14ac:dyDescent="0.2">
      <c r="A187" s="3" t="s">
        <v>638</v>
      </c>
      <c r="B187" s="3" t="s">
        <v>1152</v>
      </c>
      <c r="C187">
        <v>3</v>
      </c>
      <c r="D187" t="s">
        <v>1151</v>
      </c>
      <c r="E187" t="b">
        <v>1</v>
      </c>
      <c r="F187">
        <v>3</v>
      </c>
      <c r="G187">
        <v>12</v>
      </c>
      <c r="H187">
        <v>0.25</v>
      </c>
      <c r="I187" t="str">
        <f>IF( (AND(AND(H187&lt;=H265, NOT(C187&lt;2)), H187&lt;33)), "TRUE", "FALSE")</f>
        <v>FALSE</v>
      </c>
      <c r="J187" s="1" t="s">
        <v>133</v>
      </c>
    </row>
    <row r="188" spans="1:10" hidden="1" x14ac:dyDescent="0.2">
      <c r="A188" s="3" t="s">
        <v>639</v>
      </c>
      <c r="B188" s="3" t="s">
        <v>1153</v>
      </c>
      <c r="C188">
        <v>3</v>
      </c>
      <c r="D188" t="s">
        <v>1151</v>
      </c>
      <c r="E188" t="b">
        <v>1</v>
      </c>
      <c r="F188">
        <v>3</v>
      </c>
      <c r="G188">
        <v>12</v>
      </c>
      <c r="H188">
        <v>0.25</v>
      </c>
      <c r="I188" t="str">
        <f>IF( (AND(AND(H188&lt;=H265, NOT(C188&lt;2)), H188&lt;33)), "TRUE", "FALSE")</f>
        <v>FALSE</v>
      </c>
      <c r="J188" s="1" t="s">
        <v>133</v>
      </c>
    </row>
    <row r="189" spans="1:10" hidden="1" x14ac:dyDescent="0.2">
      <c r="A189" s="3" t="s">
        <v>640</v>
      </c>
      <c r="B189" s="3" t="s">
        <v>1154</v>
      </c>
      <c r="C189">
        <v>3</v>
      </c>
      <c r="D189" t="s">
        <v>1151</v>
      </c>
      <c r="E189" t="b">
        <v>1</v>
      </c>
      <c r="F189">
        <v>3</v>
      </c>
      <c r="G189">
        <v>12</v>
      </c>
      <c r="H189">
        <v>0.25</v>
      </c>
      <c r="I189" t="str">
        <f>IF( (AND(AND(H189&lt;=H265, NOT(C189&lt;2)), H189&lt;33)), "TRUE", "FALSE")</f>
        <v>FALSE</v>
      </c>
      <c r="J189" s="1" t="s">
        <v>133</v>
      </c>
    </row>
    <row r="190" spans="1:10" hidden="1" x14ac:dyDescent="0.2">
      <c r="A190" s="3" t="s">
        <v>641</v>
      </c>
      <c r="B190" s="3" t="s">
        <v>1155</v>
      </c>
      <c r="C190">
        <v>3</v>
      </c>
      <c r="D190" t="s">
        <v>1151</v>
      </c>
      <c r="E190" t="b">
        <v>1</v>
      </c>
      <c r="F190">
        <v>3</v>
      </c>
      <c r="G190">
        <v>12</v>
      </c>
      <c r="H190">
        <v>0.25</v>
      </c>
      <c r="I190" t="str">
        <f>IF( (AND(AND(H190&lt;=H265, NOT(C190&lt;2)), H190&lt;33)), "TRUE", "FALSE")</f>
        <v>FALSE</v>
      </c>
      <c r="J190" s="1" t="s">
        <v>133</v>
      </c>
    </row>
    <row r="191" spans="1:10" hidden="1" x14ac:dyDescent="0.2">
      <c r="A191" s="3" t="s">
        <v>642</v>
      </c>
      <c r="B191" s="3" t="s">
        <v>1156</v>
      </c>
      <c r="C191">
        <v>3</v>
      </c>
      <c r="D191" t="s">
        <v>1151</v>
      </c>
      <c r="E191" t="b">
        <v>1</v>
      </c>
      <c r="F191">
        <v>3</v>
      </c>
      <c r="G191">
        <v>12</v>
      </c>
      <c r="H191">
        <v>0.25</v>
      </c>
      <c r="I191" t="str">
        <f>IF( (AND(AND(H191&lt;=H265, NOT(C191&lt;2)), H191&lt;33)), "TRUE", "FALSE")</f>
        <v>FALSE</v>
      </c>
      <c r="J191" s="1" t="s">
        <v>133</v>
      </c>
    </row>
    <row r="192" spans="1:10" hidden="1" x14ac:dyDescent="0.2">
      <c r="A192" s="3" t="s">
        <v>643</v>
      </c>
      <c r="B192" s="3" t="s">
        <v>1157</v>
      </c>
      <c r="C192">
        <v>3</v>
      </c>
      <c r="D192" t="s">
        <v>1151</v>
      </c>
      <c r="E192" t="b">
        <v>1</v>
      </c>
      <c r="F192">
        <v>3</v>
      </c>
      <c r="G192">
        <v>12</v>
      </c>
      <c r="H192">
        <v>0.25</v>
      </c>
      <c r="I192" t="str">
        <f>IF( (AND(AND(H192&lt;=H265, NOT(C192&lt;2)), H192&lt;33)), "TRUE", "FALSE")</f>
        <v>FALSE</v>
      </c>
      <c r="J192" s="1" t="s">
        <v>133</v>
      </c>
    </row>
    <row r="193" spans="1:10" hidden="1" x14ac:dyDescent="0.2">
      <c r="A193" s="3" t="s">
        <v>644</v>
      </c>
      <c r="B193" s="3" t="s">
        <v>1158</v>
      </c>
      <c r="C193">
        <v>3</v>
      </c>
      <c r="D193" t="s">
        <v>1151</v>
      </c>
      <c r="E193" t="b">
        <v>1</v>
      </c>
      <c r="F193">
        <v>3</v>
      </c>
      <c r="G193">
        <v>12</v>
      </c>
      <c r="H193">
        <v>0.25</v>
      </c>
      <c r="I193" t="str">
        <f>IF( (AND(AND(H193&lt;=H265, NOT(C193&lt;2)), H193&lt;33)), "TRUE", "FALSE")</f>
        <v>FALSE</v>
      </c>
      <c r="J193" s="1" t="s">
        <v>133</v>
      </c>
    </row>
    <row r="194" spans="1:10" hidden="1" x14ac:dyDescent="0.2">
      <c r="A194" s="3" t="s">
        <v>645</v>
      </c>
      <c r="B194" s="3" t="s">
        <v>1159</v>
      </c>
      <c r="C194">
        <v>3</v>
      </c>
      <c r="D194" t="s">
        <v>1151</v>
      </c>
      <c r="E194" t="b">
        <v>1</v>
      </c>
      <c r="F194">
        <v>3</v>
      </c>
      <c r="G194">
        <v>12</v>
      </c>
      <c r="H194">
        <v>0.25</v>
      </c>
      <c r="I194" t="str">
        <f>IF( (AND(AND(H194&lt;=H265, NOT(C194&lt;2)), H194&lt;33)), "TRUE", "FALSE")</f>
        <v>FALSE</v>
      </c>
      <c r="J194" s="1" t="s">
        <v>133</v>
      </c>
    </row>
    <row r="195" spans="1:10" hidden="1" x14ac:dyDescent="0.2">
      <c r="A195" s="3" t="s">
        <v>646</v>
      </c>
      <c r="B195" s="3" t="s">
        <v>1160</v>
      </c>
      <c r="C195">
        <v>3</v>
      </c>
      <c r="D195" t="s">
        <v>1151</v>
      </c>
      <c r="E195" t="b">
        <v>1</v>
      </c>
      <c r="F195">
        <v>3</v>
      </c>
      <c r="G195">
        <v>12</v>
      </c>
      <c r="H195">
        <v>0.25</v>
      </c>
      <c r="I195" t="str">
        <f>IF( (AND(AND(H195&lt;=H265, NOT(C195&lt;2)), H195&lt;33)), "TRUE", "FALSE")</f>
        <v>FALSE</v>
      </c>
      <c r="J195" s="1" t="s">
        <v>133</v>
      </c>
    </row>
    <row r="196" spans="1:10" hidden="1" x14ac:dyDescent="0.2">
      <c r="A196" s="3" t="s">
        <v>647</v>
      </c>
      <c r="B196" s="3" t="s">
        <v>1161</v>
      </c>
      <c r="C196">
        <v>2</v>
      </c>
      <c r="D196" t="s">
        <v>1074</v>
      </c>
      <c r="E196" t="b">
        <v>1</v>
      </c>
      <c r="F196">
        <v>10</v>
      </c>
      <c r="G196">
        <v>38</v>
      </c>
      <c r="H196">
        <v>0.26315789473684209</v>
      </c>
      <c r="I196" t="str">
        <f>IF( (AND(AND(H196&lt;=H265, NOT(C196&lt;2)), H196&lt;33)), "TRUE", "FALSE")</f>
        <v>FALSE</v>
      </c>
      <c r="J196" s="1" t="s">
        <v>133</v>
      </c>
    </row>
    <row r="197" spans="1:10" hidden="1" x14ac:dyDescent="0.2">
      <c r="A197" s="3" t="s">
        <v>648</v>
      </c>
      <c r="B197" s="3" t="s">
        <v>1162</v>
      </c>
      <c r="C197">
        <v>2</v>
      </c>
      <c r="D197" t="s">
        <v>1074</v>
      </c>
      <c r="E197" t="b">
        <v>1</v>
      </c>
      <c r="F197">
        <v>11</v>
      </c>
      <c r="G197">
        <v>38</v>
      </c>
      <c r="H197">
        <v>0.28947368421052633</v>
      </c>
      <c r="I197" t="str">
        <f>IF( (AND(AND(H197&lt;=H265, NOT(C197&lt;2)), H197&lt;33)), "TRUE", "FALSE")</f>
        <v>FALSE</v>
      </c>
      <c r="J197" s="1" t="s">
        <v>133</v>
      </c>
    </row>
    <row r="198" spans="1:10" hidden="1" x14ac:dyDescent="0.2">
      <c r="A198" s="3" t="s">
        <v>669</v>
      </c>
      <c r="B198" s="3" t="s">
        <v>1197</v>
      </c>
      <c r="C198">
        <v>3</v>
      </c>
      <c r="D198" t="s">
        <v>1198</v>
      </c>
      <c r="E198" t="b">
        <v>1</v>
      </c>
      <c r="F198">
        <v>24</v>
      </c>
      <c r="G198">
        <v>78</v>
      </c>
      <c r="H198">
        <v>0.30769230769230771</v>
      </c>
      <c r="I198" t="str">
        <f>IF( (AND(AND(H198&lt;=H265, NOT(C198&lt;2)), H198&lt;33)), "TRUE", "FALSE")</f>
        <v>FALSE</v>
      </c>
      <c r="J198" s="1" t="s">
        <v>154</v>
      </c>
    </row>
    <row r="199" spans="1:10" x14ac:dyDescent="0.2">
      <c r="A199" s="11" t="s">
        <v>670</v>
      </c>
      <c r="B199" s="3" t="s">
        <v>1199</v>
      </c>
      <c r="C199">
        <v>3</v>
      </c>
      <c r="D199" t="s">
        <v>1198</v>
      </c>
      <c r="E199" t="b">
        <v>1</v>
      </c>
      <c r="F199">
        <v>10</v>
      </c>
      <c r="G199">
        <v>78</v>
      </c>
      <c r="H199">
        <v>0.12820512820512819</v>
      </c>
      <c r="I199" t="str">
        <f>IF( (AND(AND(H199&lt;=H265, NOT(C199&lt;2)), H199&lt;33)), "TRUE", "FALSE")</f>
        <v>TRUE</v>
      </c>
      <c r="J199" s="1" t="s">
        <v>155</v>
      </c>
    </row>
    <row r="200" spans="1:10" ht="17" x14ac:dyDescent="0.2">
      <c r="A200" s="12" t="s">
        <v>671</v>
      </c>
      <c r="B200" s="3" t="s">
        <v>1200</v>
      </c>
      <c r="C200">
        <v>3</v>
      </c>
      <c r="D200" t="s">
        <v>1198</v>
      </c>
      <c r="E200" t="b">
        <v>1</v>
      </c>
      <c r="F200">
        <v>14</v>
      </c>
      <c r="G200">
        <v>78</v>
      </c>
      <c r="H200">
        <v>0.17948717948717949</v>
      </c>
      <c r="I200" t="str">
        <f>IF( (AND(AND(H200&lt;=H265, NOT(C200&lt;2)), H200&lt;33)), "TRUE", "FALSE")</f>
        <v>TRUE</v>
      </c>
      <c r="J200" s="1" t="s">
        <v>155</v>
      </c>
    </row>
    <row r="201" spans="1:10" x14ac:dyDescent="0.2">
      <c r="A201" s="11" t="s">
        <v>673</v>
      </c>
      <c r="B201" s="3" t="s">
        <v>1201</v>
      </c>
      <c r="C201">
        <v>3</v>
      </c>
      <c r="D201" t="s">
        <v>1198</v>
      </c>
      <c r="E201" t="b">
        <v>1</v>
      </c>
      <c r="F201">
        <v>10</v>
      </c>
      <c r="G201">
        <v>78</v>
      </c>
      <c r="H201">
        <v>0.12820512820512819</v>
      </c>
      <c r="I201" t="str">
        <f>IF( (AND(AND(H201&lt;=H265, NOT(C201&lt;2)), H201&lt;33)), "TRUE", "FALSE")</f>
        <v>TRUE</v>
      </c>
      <c r="J201" s="1" t="s">
        <v>157</v>
      </c>
    </row>
    <row r="202" spans="1:10" x14ac:dyDescent="0.2">
      <c r="A202" s="11" t="s">
        <v>674</v>
      </c>
      <c r="B202" s="3" t="s">
        <v>1202</v>
      </c>
      <c r="C202">
        <v>3</v>
      </c>
      <c r="D202" t="s">
        <v>1198</v>
      </c>
      <c r="E202" t="b">
        <v>1</v>
      </c>
      <c r="F202">
        <v>9</v>
      </c>
      <c r="G202">
        <v>78</v>
      </c>
      <c r="H202">
        <v>0.11538461538461539</v>
      </c>
      <c r="I202" t="str">
        <f>IF( (AND(AND(H202&lt;=H265, NOT(C202&lt;2)), H202&lt;33)), "TRUE", "FALSE")</f>
        <v>TRUE</v>
      </c>
      <c r="J202" s="1" t="s">
        <v>158</v>
      </c>
    </row>
    <row r="203" spans="1:10" hidden="1" x14ac:dyDescent="0.2">
      <c r="A203" s="3" t="s">
        <v>675</v>
      </c>
      <c r="B203" s="3" t="s">
        <v>1203</v>
      </c>
      <c r="C203">
        <v>3</v>
      </c>
      <c r="D203" t="s">
        <v>1198</v>
      </c>
      <c r="E203" t="b">
        <v>1</v>
      </c>
      <c r="F203">
        <v>20</v>
      </c>
      <c r="G203">
        <v>78</v>
      </c>
      <c r="H203">
        <v>0.25641025641025639</v>
      </c>
      <c r="I203" t="str">
        <f>IF( (AND(AND(H203&lt;=H265, NOT(C203&lt;2)), H203&lt;33)), "TRUE", "FALSE")</f>
        <v>FALSE</v>
      </c>
      <c r="J203" s="1" t="s">
        <v>159</v>
      </c>
    </row>
    <row r="204" spans="1:10" hidden="1" x14ac:dyDescent="0.2">
      <c r="A204" s="3" t="s">
        <v>676</v>
      </c>
      <c r="B204" s="3" t="s">
        <v>1204</v>
      </c>
      <c r="C204">
        <v>4</v>
      </c>
      <c r="D204" t="s">
        <v>1205</v>
      </c>
      <c r="E204" t="b">
        <v>1</v>
      </c>
      <c r="F204">
        <v>24</v>
      </c>
      <c r="G204">
        <v>22</v>
      </c>
      <c r="H204">
        <v>1.0909090909090908</v>
      </c>
      <c r="I204" t="str">
        <f>IF( (AND(AND(H204&lt;=H265, NOT(C204&lt;2)), H204&lt;33)), "TRUE", "FALSE")</f>
        <v>FALSE</v>
      </c>
      <c r="J204" s="1" t="s">
        <v>159</v>
      </c>
    </row>
    <row r="205" spans="1:10" x14ac:dyDescent="0.2">
      <c r="A205" s="11" t="s">
        <v>677</v>
      </c>
      <c r="B205" s="3" t="s">
        <v>1206</v>
      </c>
      <c r="C205">
        <v>3</v>
      </c>
      <c r="D205" t="s">
        <v>1198</v>
      </c>
      <c r="E205" t="b">
        <v>1</v>
      </c>
      <c r="F205">
        <v>12</v>
      </c>
      <c r="G205">
        <v>78</v>
      </c>
      <c r="H205">
        <v>0.15384615384615385</v>
      </c>
      <c r="I205" t="str">
        <f>IF( (AND(AND(H205&lt;=H265, NOT(C205&lt;2)), H205&lt;33)), "TRUE", "FALSE")</f>
        <v>TRUE</v>
      </c>
      <c r="J205" s="1" t="s">
        <v>160</v>
      </c>
    </row>
    <row r="206" spans="1:10" x14ac:dyDescent="0.2">
      <c r="A206" s="11" t="s">
        <v>678</v>
      </c>
      <c r="B206" s="3" t="s">
        <v>1207</v>
      </c>
      <c r="C206">
        <v>3</v>
      </c>
      <c r="D206" t="s">
        <v>1198</v>
      </c>
      <c r="E206" t="b">
        <v>1</v>
      </c>
      <c r="F206">
        <v>10</v>
      </c>
      <c r="G206">
        <v>78</v>
      </c>
      <c r="H206">
        <v>0.12820512820512819</v>
      </c>
      <c r="I206" t="str">
        <f>IF( (AND(AND(H206&lt;=H265, NOT(C206&lt;2)), H206&lt;33)), "TRUE", "FALSE")</f>
        <v>TRUE</v>
      </c>
      <c r="J206" s="1" t="s">
        <v>161</v>
      </c>
    </row>
    <row r="207" spans="1:10" x14ac:dyDescent="0.2">
      <c r="A207" s="11" t="s">
        <v>679</v>
      </c>
      <c r="B207" s="3" t="s">
        <v>1208</v>
      </c>
      <c r="C207">
        <v>3</v>
      </c>
      <c r="D207" t="s">
        <v>1198</v>
      </c>
      <c r="E207" t="b">
        <v>1</v>
      </c>
      <c r="F207">
        <v>2</v>
      </c>
      <c r="G207">
        <v>78</v>
      </c>
      <c r="H207">
        <v>2.564102564102564E-2</v>
      </c>
      <c r="I207" t="str">
        <f>IF( (AND(AND(H207&lt;=H265, NOT(C207&lt;2)), H207&lt;33)), "TRUE", "FALSE")</f>
        <v>TRUE</v>
      </c>
      <c r="J207" s="1" t="s">
        <v>162</v>
      </c>
    </row>
    <row r="208" spans="1:10" hidden="1" x14ac:dyDescent="0.2">
      <c r="A208" s="3" t="s">
        <v>680</v>
      </c>
      <c r="B208" s="3" t="s">
        <v>1209</v>
      </c>
      <c r="C208">
        <v>4</v>
      </c>
      <c r="D208" t="s">
        <v>1210</v>
      </c>
      <c r="E208" t="b">
        <v>1</v>
      </c>
      <c r="F208">
        <v>1</v>
      </c>
      <c r="G208">
        <v>3</v>
      </c>
      <c r="H208">
        <v>0.33333333333333331</v>
      </c>
      <c r="I208" t="str">
        <f>IF( (AND(AND(H208&lt;=H265, NOT(C208&lt;2)), H208&lt;33)), "TRUE", "FALSE")</f>
        <v>FALSE</v>
      </c>
      <c r="J208" s="1" t="s">
        <v>162</v>
      </c>
    </row>
    <row r="209" spans="1:10" hidden="1" x14ac:dyDescent="0.2">
      <c r="A209" s="3" t="s">
        <v>681</v>
      </c>
      <c r="B209" s="3" t="s">
        <v>1211</v>
      </c>
      <c r="C209">
        <v>5</v>
      </c>
      <c r="D209" t="s">
        <v>1212</v>
      </c>
      <c r="E209" t="b">
        <v>1</v>
      </c>
      <c r="F209">
        <v>6</v>
      </c>
      <c r="G209">
        <v>14</v>
      </c>
      <c r="H209">
        <v>0.42857142857142855</v>
      </c>
      <c r="I209" t="str">
        <f>IF( (AND(AND(H209&lt;=H265, NOT(C209&lt;2)), H209&lt;33)), "TRUE", "FALSE")</f>
        <v>FALSE</v>
      </c>
      <c r="J209" s="1" t="s">
        <v>162</v>
      </c>
    </row>
    <row r="210" spans="1:10" hidden="1" x14ac:dyDescent="0.2">
      <c r="A210" s="3" t="s">
        <v>682</v>
      </c>
      <c r="B210" s="3" t="s">
        <v>1213</v>
      </c>
      <c r="C210">
        <v>5</v>
      </c>
      <c r="D210" t="s">
        <v>1212</v>
      </c>
      <c r="E210" t="b">
        <v>1</v>
      </c>
      <c r="F210">
        <v>6</v>
      </c>
      <c r="G210">
        <v>14</v>
      </c>
      <c r="H210">
        <v>0.42857142857142855</v>
      </c>
      <c r="I210" t="str">
        <f>IF( (AND(AND(H210&lt;=H265, NOT(C210&lt;2)), H210&lt;33)), "TRUE", "FALSE")</f>
        <v>FALSE</v>
      </c>
      <c r="J210" s="1" t="s">
        <v>162</v>
      </c>
    </row>
    <row r="211" spans="1:10" hidden="1" x14ac:dyDescent="0.2">
      <c r="A211" s="3" t="s">
        <v>683</v>
      </c>
      <c r="B211" s="3" t="s">
        <v>1214</v>
      </c>
      <c r="C211">
        <v>4</v>
      </c>
      <c r="D211" t="s">
        <v>1210</v>
      </c>
      <c r="E211" t="b">
        <v>1</v>
      </c>
      <c r="F211">
        <v>3</v>
      </c>
      <c r="G211">
        <v>3</v>
      </c>
      <c r="H211">
        <v>1</v>
      </c>
      <c r="I211" t="str">
        <f>IF( (AND(AND(H211&lt;=H265, NOT(C211&lt;2)), H211&lt;33)), "TRUE", "FALSE")</f>
        <v>FALSE</v>
      </c>
      <c r="J211" s="1" t="s">
        <v>162</v>
      </c>
    </row>
    <row r="212" spans="1:10" hidden="1" x14ac:dyDescent="0.2">
      <c r="A212" s="3" t="s">
        <v>684</v>
      </c>
      <c r="B212" s="3" t="s">
        <v>1215</v>
      </c>
      <c r="C212">
        <v>5</v>
      </c>
      <c r="D212" t="s">
        <v>1216</v>
      </c>
      <c r="E212" t="b">
        <v>1</v>
      </c>
      <c r="F212">
        <v>6</v>
      </c>
      <c r="G212">
        <v>16</v>
      </c>
      <c r="H212">
        <v>0.375</v>
      </c>
      <c r="I212" t="str">
        <f>IF( (AND(AND(H212&lt;=H265, NOT(C212&lt;2)), H212&lt;33)), "TRUE", "FALSE")</f>
        <v>FALSE</v>
      </c>
      <c r="J212" s="1" t="s">
        <v>162</v>
      </c>
    </row>
    <row r="213" spans="1:10" hidden="1" x14ac:dyDescent="0.2">
      <c r="A213" s="3" t="s">
        <v>685</v>
      </c>
      <c r="B213" s="3" t="s">
        <v>1217</v>
      </c>
      <c r="C213">
        <v>5</v>
      </c>
      <c r="D213" t="s">
        <v>1216</v>
      </c>
      <c r="E213" t="b">
        <v>1</v>
      </c>
      <c r="F213">
        <v>4</v>
      </c>
      <c r="G213">
        <v>16</v>
      </c>
      <c r="H213">
        <v>0.25</v>
      </c>
      <c r="I213" t="str">
        <f>IF( (AND(AND(H213&lt;=H265, NOT(C213&lt;2)), H213&lt;33)), "TRUE", "FALSE")</f>
        <v>FALSE</v>
      </c>
      <c r="J213" s="1" t="s">
        <v>162</v>
      </c>
    </row>
    <row r="214" spans="1:10" x14ac:dyDescent="0.2">
      <c r="A214" s="11" t="s">
        <v>686</v>
      </c>
      <c r="B214" s="3" t="s">
        <v>1218</v>
      </c>
      <c r="C214">
        <v>3</v>
      </c>
      <c r="D214" t="s">
        <v>1198</v>
      </c>
      <c r="E214" t="b">
        <v>1</v>
      </c>
      <c r="F214">
        <v>9</v>
      </c>
      <c r="G214">
        <v>78</v>
      </c>
      <c r="H214">
        <v>0.11538461538461539</v>
      </c>
      <c r="I214" t="str">
        <f>IF( (AND(AND(H214&lt;=H265, NOT(C214&lt;2)), H214&lt;33)), "TRUE", "FALSE")</f>
        <v>TRUE</v>
      </c>
      <c r="J214" s="1" t="s">
        <v>163</v>
      </c>
    </row>
    <row r="215" spans="1:10" x14ac:dyDescent="0.2">
      <c r="A215" s="11" t="s">
        <v>687</v>
      </c>
      <c r="B215" s="3" t="s">
        <v>1219</v>
      </c>
      <c r="C215">
        <v>3</v>
      </c>
      <c r="D215" t="s">
        <v>1198</v>
      </c>
      <c r="E215" t="b">
        <v>1</v>
      </c>
      <c r="F215">
        <v>9</v>
      </c>
      <c r="G215">
        <v>78</v>
      </c>
      <c r="H215">
        <v>0.11538461538461539</v>
      </c>
      <c r="I215" t="str">
        <f>IF( (AND(AND(H215&lt;=H265, NOT(C215&lt;2)), H215&lt;33)), "TRUE", "FALSE")</f>
        <v>TRUE</v>
      </c>
      <c r="J215" s="1" t="s">
        <v>164</v>
      </c>
    </row>
    <row r="216" spans="1:10" x14ac:dyDescent="0.2">
      <c r="A216" s="11" t="s">
        <v>688</v>
      </c>
      <c r="B216" s="3" t="s">
        <v>1220</v>
      </c>
      <c r="C216">
        <v>3</v>
      </c>
      <c r="D216" t="s">
        <v>1198</v>
      </c>
      <c r="E216" t="b">
        <v>1</v>
      </c>
      <c r="F216">
        <v>4</v>
      </c>
      <c r="G216">
        <v>78</v>
      </c>
      <c r="H216">
        <v>3.8461538461538464E-2</v>
      </c>
      <c r="I216" t="str">
        <f>IF( (AND(AND(H216&lt;=H265, NOT(C216&lt;2)), H216&lt;33)), "TRUE", "FALSE")</f>
        <v>TRUE</v>
      </c>
      <c r="J216" s="1" t="s">
        <v>165</v>
      </c>
    </row>
    <row r="217" spans="1:10" hidden="1" x14ac:dyDescent="0.2">
      <c r="A217" s="3" t="s">
        <v>689</v>
      </c>
      <c r="B217" s="3" t="s">
        <v>1221</v>
      </c>
      <c r="C217">
        <v>4</v>
      </c>
      <c r="D217" t="s">
        <v>1222</v>
      </c>
      <c r="E217" t="b">
        <v>1</v>
      </c>
      <c r="F217">
        <v>2</v>
      </c>
      <c r="G217">
        <v>5</v>
      </c>
      <c r="H217">
        <v>0.4</v>
      </c>
      <c r="I217" t="str">
        <f>IF( (AND(AND(H217&lt;=H265, NOT(C217&lt;2)), H217&lt;33)), "TRUE", "FALSE")</f>
        <v>FALSE</v>
      </c>
      <c r="J217" s="1" t="s">
        <v>165</v>
      </c>
    </row>
    <row r="218" spans="1:10" x14ac:dyDescent="0.2">
      <c r="A218" s="11" t="s">
        <v>690</v>
      </c>
      <c r="B218" s="3" t="s">
        <v>1223</v>
      </c>
      <c r="C218">
        <v>4</v>
      </c>
      <c r="D218" t="s">
        <v>1222</v>
      </c>
      <c r="E218" t="b">
        <v>1</v>
      </c>
      <c r="F218">
        <v>0</v>
      </c>
      <c r="G218">
        <v>5</v>
      </c>
      <c r="H218">
        <v>0</v>
      </c>
      <c r="I218" t="str">
        <f>IF( (AND(AND(H218&lt;=H265, NOT(C218&lt;2)), H218&lt;33)), "TRUE", "FALSE")</f>
        <v>TRUE</v>
      </c>
      <c r="J218" s="1" t="s">
        <v>165</v>
      </c>
    </row>
    <row r="219" spans="1:10" x14ac:dyDescent="0.2">
      <c r="A219" s="11" t="s">
        <v>691</v>
      </c>
      <c r="B219" s="3" t="s">
        <v>1224</v>
      </c>
      <c r="C219">
        <v>3</v>
      </c>
      <c r="D219" t="s">
        <v>1198</v>
      </c>
      <c r="E219" t="b">
        <v>1</v>
      </c>
      <c r="F219">
        <v>3</v>
      </c>
      <c r="G219">
        <v>78</v>
      </c>
      <c r="H219">
        <v>3.8461538461538464E-2</v>
      </c>
      <c r="I219" t="str">
        <f>IF( (AND(AND(H219&lt;=H265, NOT(C219&lt;2)), H219&lt;33)), "TRUE", "FALSE")</f>
        <v>TRUE</v>
      </c>
      <c r="J219" s="1" t="s">
        <v>166</v>
      </c>
    </row>
    <row r="220" spans="1:10" x14ac:dyDescent="0.2">
      <c r="A220" s="11" t="s">
        <v>692</v>
      </c>
      <c r="B220" s="3" t="s">
        <v>1225</v>
      </c>
      <c r="C220">
        <v>3</v>
      </c>
      <c r="D220" t="s">
        <v>1198</v>
      </c>
      <c r="E220" t="b">
        <v>1</v>
      </c>
      <c r="F220">
        <v>10</v>
      </c>
      <c r="G220">
        <v>78</v>
      </c>
      <c r="H220">
        <v>0.12820512820512819</v>
      </c>
      <c r="I220" t="str">
        <f>IF( (AND(AND(H220&lt;=H265, NOT(C220&lt;2)), H220&lt;33)), "TRUE", "FALSE")</f>
        <v>TRUE</v>
      </c>
      <c r="J220" s="1" t="s">
        <v>167</v>
      </c>
    </row>
    <row r="221" spans="1:10" x14ac:dyDescent="0.2">
      <c r="A221" s="11" t="s">
        <v>693</v>
      </c>
      <c r="B221" s="3" t="s">
        <v>1226</v>
      </c>
      <c r="C221">
        <v>3</v>
      </c>
      <c r="D221" t="s">
        <v>1198</v>
      </c>
      <c r="E221" t="b">
        <v>1</v>
      </c>
      <c r="F221">
        <v>8</v>
      </c>
      <c r="G221">
        <v>78</v>
      </c>
      <c r="H221">
        <v>0.10256410256410256</v>
      </c>
      <c r="I221" t="str">
        <f>IF( (AND(AND(H221&lt;=H265, NOT(C221&lt;2)), H221&lt;33)), "TRUE", "FALSE")</f>
        <v>TRUE</v>
      </c>
      <c r="J221" s="1" t="s">
        <v>168</v>
      </c>
    </row>
    <row r="222" spans="1:10" x14ac:dyDescent="0.2">
      <c r="A222" s="11" t="s">
        <v>694</v>
      </c>
      <c r="B222" s="3" t="s">
        <v>1227</v>
      </c>
      <c r="C222">
        <v>3</v>
      </c>
      <c r="D222" t="s">
        <v>1198</v>
      </c>
      <c r="E222" t="b">
        <v>1</v>
      </c>
      <c r="F222">
        <v>10</v>
      </c>
      <c r="G222">
        <v>78</v>
      </c>
      <c r="H222">
        <v>0.12820512820512819</v>
      </c>
      <c r="I222" t="str">
        <f>IF( (AND(AND(H222&lt;=H265, NOT(C222&lt;2)), H222&lt;33)), "TRUE", "FALSE")</f>
        <v>TRUE</v>
      </c>
      <c r="J222" s="1" t="s">
        <v>169</v>
      </c>
    </row>
    <row r="223" spans="1:10" x14ac:dyDescent="0.2">
      <c r="A223" s="11" t="s">
        <v>695</v>
      </c>
      <c r="B223" s="3" t="s">
        <v>1228</v>
      </c>
      <c r="C223">
        <v>3</v>
      </c>
      <c r="D223" t="s">
        <v>1198</v>
      </c>
      <c r="E223" t="b">
        <v>1</v>
      </c>
      <c r="F223">
        <v>15</v>
      </c>
      <c r="G223">
        <v>78</v>
      </c>
      <c r="H223">
        <v>0.19230769230769232</v>
      </c>
      <c r="I223" t="str">
        <f>IF( (AND(AND(H223&lt;=H265, NOT(C223&lt;2)), H223&lt;33)), "TRUE", "FALSE")</f>
        <v>TRUE</v>
      </c>
      <c r="J223" s="1" t="s">
        <v>169</v>
      </c>
    </row>
    <row r="224" spans="1:10" x14ac:dyDescent="0.2">
      <c r="A224" s="11" t="s">
        <v>696</v>
      </c>
      <c r="B224" s="3" t="s">
        <v>1229</v>
      </c>
      <c r="C224">
        <v>3</v>
      </c>
      <c r="D224" t="s">
        <v>1198</v>
      </c>
      <c r="E224" t="b">
        <v>1</v>
      </c>
      <c r="F224">
        <v>9</v>
      </c>
      <c r="G224">
        <v>78</v>
      </c>
      <c r="H224">
        <v>0.11538461538461539</v>
      </c>
      <c r="I224" t="str">
        <f>IF( (AND(AND(H224&lt;=H265, NOT(C224&lt;2)), H224&lt;33)), "TRUE", "FALSE")</f>
        <v>TRUE</v>
      </c>
      <c r="J224" s="1" t="s">
        <v>170</v>
      </c>
    </row>
    <row r="225" spans="1:10" hidden="1" x14ac:dyDescent="0.2">
      <c r="A225" s="3" t="s">
        <v>697</v>
      </c>
      <c r="B225" s="3" t="s">
        <v>1230</v>
      </c>
      <c r="C225">
        <v>4</v>
      </c>
      <c r="D225" t="s">
        <v>1205</v>
      </c>
      <c r="E225" t="b">
        <v>1</v>
      </c>
      <c r="F225">
        <v>8</v>
      </c>
      <c r="G225">
        <v>27</v>
      </c>
      <c r="H225">
        <v>0.29629629629629628</v>
      </c>
      <c r="I225" t="str">
        <f>IF( (AND(AND(H225&lt;=H265, NOT(C225&lt;2)), H225&lt;33)), "TRUE", "FALSE")</f>
        <v>FALSE</v>
      </c>
      <c r="J225" s="1" t="s">
        <v>171</v>
      </c>
    </row>
    <row r="226" spans="1:10" hidden="1" x14ac:dyDescent="0.2">
      <c r="A226" s="3" t="s">
        <v>703</v>
      </c>
      <c r="B226" s="3" t="s">
        <v>1232</v>
      </c>
      <c r="C226">
        <v>2</v>
      </c>
      <c r="D226" t="s">
        <v>1233</v>
      </c>
      <c r="E226" t="b">
        <v>1</v>
      </c>
      <c r="F226">
        <v>12</v>
      </c>
      <c r="G226">
        <v>15</v>
      </c>
      <c r="H226">
        <v>0.8</v>
      </c>
      <c r="I226" t="str">
        <f>IF( (AND(AND(H226&lt;=H265, NOT(C226&lt;2)), H226&lt;33)), "TRUE", "FALSE")</f>
        <v>FALSE</v>
      </c>
      <c r="J226" s="1" t="s">
        <v>197</v>
      </c>
    </row>
    <row r="227" spans="1:10" hidden="1" x14ac:dyDescent="0.2">
      <c r="A227" s="3" t="s">
        <v>708</v>
      </c>
      <c r="B227" s="3" t="s">
        <v>1234</v>
      </c>
      <c r="C227">
        <v>2</v>
      </c>
      <c r="D227" t="s">
        <v>1235</v>
      </c>
      <c r="E227" t="b">
        <v>1</v>
      </c>
      <c r="F227">
        <v>2</v>
      </c>
      <c r="G227">
        <v>3</v>
      </c>
      <c r="H227">
        <v>0.66666666666666663</v>
      </c>
      <c r="I227" t="str">
        <f>IF( (AND(AND(H227&lt;=H265, NOT(C227&lt;2)), H227&lt;33)), "TRUE", "FALSE")</f>
        <v>FALSE</v>
      </c>
      <c r="J227" s="1" t="s">
        <v>205</v>
      </c>
    </row>
    <row r="228" spans="1:10" hidden="1" x14ac:dyDescent="0.2">
      <c r="A228" s="3" t="s">
        <v>709</v>
      </c>
      <c r="B228" s="3" t="s">
        <v>1236</v>
      </c>
      <c r="C228">
        <v>2</v>
      </c>
      <c r="D228" t="s">
        <v>1235</v>
      </c>
      <c r="E228" t="b">
        <v>1</v>
      </c>
      <c r="F228">
        <v>2</v>
      </c>
      <c r="G228">
        <v>3</v>
      </c>
      <c r="H228">
        <v>0.66666666666666663</v>
      </c>
      <c r="I228" t="str">
        <f>IF( (AND(AND(H228&lt;=H265, NOT(C228&lt;2)), H228&lt;33)), "TRUE", "FALSE")</f>
        <v>FALSE</v>
      </c>
      <c r="J228" s="1" t="s">
        <v>205</v>
      </c>
    </row>
    <row r="229" spans="1:10" hidden="1" x14ac:dyDescent="0.2">
      <c r="A229" s="3" t="s">
        <v>711</v>
      </c>
      <c r="B229" s="3" t="s">
        <v>1237</v>
      </c>
      <c r="C229">
        <v>2</v>
      </c>
      <c r="D229" t="s">
        <v>1238</v>
      </c>
      <c r="E229" t="b">
        <v>1</v>
      </c>
      <c r="F229">
        <v>2</v>
      </c>
      <c r="G229">
        <v>9</v>
      </c>
      <c r="H229">
        <v>0.22222222222222221</v>
      </c>
      <c r="I229" t="str">
        <f>IF( (AND(AND(H229&lt;=H265, NOT(C229&lt;2)), H229&lt;33)), "TRUE", "FALSE")</f>
        <v>FALSE</v>
      </c>
      <c r="J229" s="1" t="s">
        <v>205</v>
      </c>
    </row>
    <row r="230" spans="1:10" hidden="1" x14ac:dyDescent="0.2">
      <c r="A230" s="3" t="s">
        <v>712</v>
      </c>
      <c r="B230" s="3" t="s">
        <v>1239</v>
      </c>
      <c r="C230">
        <v>2</v>
      </c>
      <c r="D230" t="s">
        <v>1238</v>
      </c>
      <c r="E230" t="b">
        <v>1</v>
      </c>
      <c r="F230">
        <v>2</v>
      </c>
      <c r="G230">
        <v>9</v>
      </c>
      <c r="H230">
        <v>0.22222222222222221</v>
      </c>
      <c r="I230" t="str">
        <f>IF( (AND(AND(H230&lt;=H265, NOT(C230&lt;2)), H230&lt;33)), "TRUE", "FALSE")</f>
        <v>FALSE</v>
      </c>
      <c r="J230" s="1" t="s">
        <v>205</v>
      </c>
    </row>
    <row r="231" spans="1:10" x14ac:dyDescent="0.2">
      <c r="A231" s="11" t="s">
        <v>726</v>
      </c>
      <c r="B231" s="3" t="s">
        <v>1244</v>
      </c>
      <c r="C231">
        <v>2</v>
      </c>
      <c r="D231" t="s">
        <v>1074</v>
      </c>
      <c r="E231" t="b">
        <v>1</v>
      </c>
      <c r="F231">
        <v>1</v>
      </c>
      <c r="G231">
        <v>38</v>
      </c>
      <c r="H231">
        <v>2.6315789473684209E-2</v>
      </c>
      <c r="I231" t="str">
        <f>IF( (AND(AND(H231&lt;=H265, NOT(C231&lt;2)), H231&lt;33)), "TRUE", "FALSE")</f>
        <v>TRUE</v>
      </c>
      <c r="J231" s="1" t="s">
        <v>222</v>
      </c>
    </row>
    <row r="232" spans="1:10" hidden="1" x14ac:dyDescent="0.2">
      <c r="A232" s="3" t="s">
        <v>728</v>
      </c>
      <c r="B232" s="3" t="s">
        <v>1247</v>
      </c>
      <c r="C232">
        <v>3</v>
      </c>
      <c r="D232" t="s">
        <v>1248</v>
      </c>
      <c r="E232" t="b">
        <v>1</v>
      </c>
      <c r="F232">
        <v>4</v>
      </c>
      <c r="G232">
        <v>3</v>
      </c>
      <c r="H232">
        <v>1.3333333333333333</v>
      </c>
      <c r="I232" t="str">
        <f>IF( (AND(AND(H232&lt;=H265, NOT(C232&lt;2)), H232&lt;33)), "TRUE", "FALSE")</f>
        <v>FALSE</v>
      </c>
      <c r="J232" s="1" t="s">
        <v>223</v>
      </c>
    </row>
    <row r="233" spans="1:10" hidden="1" x14ac:dyDescent="0.2">
      <c r="A233" s="3" t="s">
        <v>730</v>
      </c>
      <c r="B233" s="3" t="s">
        <v>1249</v>
      </c>
      <c r="C233">
        <v>2</v>
      </c>
      <c r="D233" t="s">
        <v>1250</v>
      </c>
      <c r="E233" t="b">
        <v>1</v>
      </c>
      <c r="F233">
        <v>7</v>
      </c>
      <c r="G233">
        <v>6</v>
      </c>
      <c r="H233">
        <v>1.1666666666666667</v>
      </c>
      <c r="I233" t="str">
        <f>IF( (AND(AND(H233&lt;=H265, NOT(C233&lt;2)), H233&lt;33)), "TRUE", "FALSE")</f>
        <v>FALSE</v>
      </c>
      <c r="J233" s="1" t="s">
        <v>223</v>
      </c>
    </row>
    <row r="234" spans="1:10" hidden="1" x14ac:dyDescent="0.2">
      <c r="A234" s="3" t="s">
        <v>734</v>
      </c>
      <c r="B234" s="3" t="s">
        <v>1251</v>
      </c>
      <c r="C234">
        <v>2</v>
      </c>
      <c r="D234" t="s">
        <v>1252</v>
      </c>
      <c r="E234" t="b">
        <v>1</v>
      </c>
      <c r="F234">
        <v>4</v>
      </c>
      <c r="G234">
        <v>7</v>
      </c>
      <c r="H234">
        <v>0.5714285714285714</v>
      </c>
      <c r="I234" t="str">
        <f>IF( (AND(AND(H234&lt;=H265, NOT(C234&lt;2)), H234&lt;33)), "TRUE", "FALSE")</f>
        <v>FALSE</v>
      </c>
      <c r="J234" s="1" t="s">
        <v>225</v>
      </c>
    </row>
    <row r="235" spans="1:10" hidden="1" x14ac:dyDescent="0.2">
      <c r="A235" s="3" t="s">
        <v>736</v>
      </c>
      <c r="B235" s="3" t="s">
        <v>1253</v>
      </c>
      <c r="C235">
        <v>2</v>
      </c>
      <c r="D235" t="s">
        <v>1254</v>
      </c>
      <c r="E235" t="b">
        <v>1</v>
      </c>
      <c r="F235">
        <v>3</v>
      </c>
      <c r="G235">
        <v>11</v>
      </c>
      <c r="H235">
        <v>0.27272727272727271</v>
      </c>
      <c r="I235" t="str">
        <f>IF( (AND(AND(H235&lt;=H265, NOT(C235&lt;2)), H235&lt;33)), "TRUE", "FALSE")</f>
        <v>FALSE</v>
      </c>
      <c r="J235" s="1" t="s">
        <v>225</v>
      </c>
    </row>
    <row r="236" spans="1:10" x14ac:dyDescent="0.2">
      <c r="A236" s="11" t="s">
        <v>740</v>
      </c>
      <c r="B236" s="3" t="s">
        <v>1259</v>
      </c>
      <c r="C236">
        <v>3</v>
      </c>
      <c r="D236" t="s">
        <v>1260</v>
      </c>
      <c r="E236" t="b">
        <v>1</v>
      </c>
      <c r="F236">
        <v>0</v>
      </c>
      <c r="G236">
        <v>0</v>
      </c>
      <c r="H236">
        <v>0</v>
      </c>
      <c r="I236" t="str">
        <f>IF( (AND(AND(H236&lt;=H265, NOT(C236&lt;2)), H236&lt;33)), "TRUE", "FALSE")</f>
        <v>TRUE</v>
      </c>
      <c r="J236" s="1" t="s">
        <v>228</v>
      </c>
    </row>
    <row r="237" spans="1:10" hidden="1" x14ac:dyDescent="0.2">
      <c r="A237" s="3" t="s">
        <v>747</v>
      </c>
      <c r="B237" s="3" t="s">
        <v>1261</v>
      </c>
      <c r="C237">
        <v>2</v>
      </c>
      <c r="D237" t="s">
        <v>1262</v>
      </c>
      <c r="E237" t="b">
        <v>1</v>
      </c>
      <c r="F237">
        <v>4</v>
      </c>
      <c r="G237">
        <v>5</v>
      </c>
      <c r="H237">
        <v>0.8</v>
      </c>
      <c r="I237" t="str">
        <f>IF( (AND(AND(H237&lt;=H265, NOT(C237&lt;2)), H237&lt;33)), "TRUE", "FALSE")</f>
        <v>FALSE</v>
      </c>
      <c r="J237" s="1" t="s">
        <v>228</v>
      </c>
    </row>
    <row r="238" spans="1:10" hidden="1" x14ac:dyDescent="0.2">
      <c r="A238" s="3" t="s">
        <v>748</v>
      </c>
      <c r="B238" s="3" t="s">
        <v>1263</v>
      </c>
      <c r="C238">
        <v>2</v>
      </c>
      <c r="D238" t="s">
        <v>1262</v>
      </c>
      <c r="E238" t="b">
        <v>1</v>
      </c>
      <c r="F238">
        <v>7</v>
      </c>
      <c r="G238">
        <v>5</v>
      </c>
      <c r="H238">
        <v>1.4</v>
      </c>
      <c r="I238" t="str">
        <f>IF( (AND(AND(H238&lt;=H265, NOT(C238&lt;2)), H238&lt;33)), "TRUE", "FALSE")</f>
        <v>FALSE</v>
      </c>
      <c r="J238" s="1" t="s">
        <v>228</v>
      </c>
    </row>
    <row r="239" spans="1:10" hidden="1" x14ac:dyDescent="0.2">
      <c r="A239" s="3" t="s">
        <v>749</v>
      </c>
      <c r="B239" s="3" t="s">
        <v>1264</v>
      </c>
      <c r="C239">
        <v>2</v>
      </c>
      <c r="D239" t="s">
        <v>1262</v>
      </c>
      <c r="E239" t="b">
        <v>1</v>
      </c>
      <c r="F239">
        <v>4</v>
      </c>
      <c r="G239">
        <v>5</v>
      </c>
      <c r="H239">
        <v>0.8</v>
      </c>
      <c r="I239" t="str">
        <f>IF( (AND(AND(H239&lt;=H265, NOT(C239&lt;2)), H239&lt;33)), "TRUE", "FALSE")</f>
        <v>FALSE</v>
      </c>
      <c r="J239" s="1" t="s">
        <v>228</v>
      </c>
    </row>
    <row r="240" spans="1:10" x14ac:dyDescent="0.2">
      <c r="A240" s="11" t="s">
        <v>753</v>
      </c>
      <c r="B240" s="3" t="s">
        <v>1266</v>
      </c>
      <c r="C240">
        <v>4</v>
      </c>
      <c r="D240" t="s">
        <v>1267</v>
      </c>
      <c r="E240" t="b">
        <v>1</v>
      </c>
      <c r="F240">
        <v>12</v>
      </c>
      <c r="G240">
        <v>121</v>
      </c>
      <c r="H240">
        <v>9.9173553719008267E-2</v>
      </c>
      <c r="I240" t="str">
        <f>IF( (AND(AND(H240&lt;=H265, NOT(C240&lt;2)), H240&lt;33)), "TRUE", "FALSE")</f>
        <v>TRUE</v>
      </c>
      <c r="J240" s="1" t="s">
        <v>228</v>
      </c>
    </row>
    <row r="241" spans="1:10" x14ac:dyDescent="0.2">
      <c r="A241" s="11" t="s">
        <v>754</v>
      </c>
      <c r="B241" s="3" t="s">
        <v>1268</v>
      </c>
      <c r="C241">
        <v>4</v>
      </c>
      <c r="D241" t="s">
        <v>1267</v>
      </c>
      <c r="E241" t="b">
        <v>1</v>
      </c>
      <c r="F241">
        <v>16</v>
      </c>
      <c r="G241">
        <v>121</v>
      </c>
      <c r="H241">
        <v>0.13223140495867769</v>
      </c>
      <c r="I241" t="str">
        <f>IF( (AND(AND(H241&lt;=H265, NOT(C241&lt;2)), H241&lt;33)), "TRUE", "FALSE")</f>
        <v>TRUE</v>
      </c>
      <c r="J241" s="1" t="s">
        <v>228</v>
      </c>
    </row>
    <row r="242" spans="1:10" hidden="1" x14ac:dyDescent="0.2">
      <c r="A242" s="3" t="s">
        <v>755</v>
      </c>
      <c r="B242" s="3" t="s">
        <v>1269</v>
      </c>
      <c r="C242">
        <v>2</v>
      </c>
      <c r="D242" t="s">
        <v>1262</v>
      </c>
      <c r="E242" t="b">
        <v>1</v>
      </c>
      <c r="F242">
        <v>9</v>
      </c>
      <c r="G242">
        <v>5</v>
      </c>
      <c r="H242">
        <v>1.8</v>
      </c>
      <c r="I242" t="str">
        <f>IF( (AND(AND(H242&lt;=H265, NOT(C242&lt;2)), H242&lt;33)), "TRUE", "FALSE")</f>
        <v>FALSE</v>
      </c>
      <c r="J242" s="1" t="s">
        <v>228</v>
      </c>
    </row>
    <row r="243" spans="1:10" hidden="1" x14ac:dyDescent="0.2">
      <c r="A243" s="3" t="s">
        <v>759</v>
      </c>
      <c r="B243" s="3" t="s">
        <v>1270</v>
      </c>
      <c r="C243">
        <v>2</v>
      </c>
      <c r="D243" t="s">
        <v>1271</v>
      </c>
      <c r="E243" t="b">
        <v>1</v>
      </c>
      <c r="F243">
        <v>2</v>
      </c>
      <c r="G243">
        <v>5</v>
      </c>
      <c r="H243">
        <v>0.4</v>
      </c>
      <c r="I243" t="str">
        <f>IF( (AND(AND(H243&lt;=H265, NOT(C243&lt;2)), H243&lt;33)), "TRUE", "FALSE")</f>
        <v>FALSE</v>
      </c>
      <c r="J243" s="1" t="s">
        <v>229</v>
      </c>
    </row>
    <row r="244" spans="1:10" hidden="1" x14ac:dyDescent="0.2">
      <c r="A244" s="3" t="s">
        <v>760</v>
      </c>
      <c r="B244" s="3" t="s">
        <v>1272</v>
      </c>
      <c r="C244">
        <v>2</v>
      </c>
      <c r="D244" t="s">
        <v>1271</v>
      </c>
      <c r="E244" t="b">
        <v>1</v>
      </c>
      <c r="F244">
        <v>2</v>
      </c>
      <c r="G244">
        <v>5</v>
      </c>
      <c r="H244">
        <v>0.4</v>
      </c>
      <c r="I244" t="str">
        <f>IF( (AND(AND(H244&lt;=H265, NOT(C244&lt;2)), H244&lt;33)), "TRUE", "FALSE")</f>
        <v>FALSE</v>
      </c>
      <c r="J244" s="1" t="s">
        <v>229</v>
      </c>
    </row>
    <row r="245" spans="1:10" hidden="1" x14ac:dyDescent="0.2">
      <c r="A245" s="3" t="s">
        <v>761</v>
      </c>
      <c r="B245" s="3" t="s">
        <v>1273</v>
      </c>
      <c r="C245">
        <v>2</v>
      </c>
      <c r="D245" t="s">
        <v>1271</v>
      </c>
      <c r="E245" t="b">
        <v>1</v>
      </c>
      <c r="F245">
        <v>2</v>
      </c>
      <c r="G245">
        <v>5</v>
      </c>
      <c r="H245">
        <v>0.4</v>
      </c>
      <c r="I245" t="str">
        <f>IF( (AND(AND(H245&lt;=H265, NOT(C245&lt;2)), H245&lt;33)), "TRUE", "FALSE")</f>
        <v>FALSE</v>
      </c>
      <c r="J245" s="1" t="s">
        <v>229</v>
      </c>
    </row>
    <row r="246" spans="1:10" hidden="1" x14ac:dyDescent="0.2">
      <c r="A246" s="3" t="s">
        <v>762</v>
      </c>
      <c r="B246" s="3" t="s">
        <v>1274</v>
      </c>
      <c r="C246">
        <v>2</v>
      </c>
      <c r="D246" t="s">
        <v>1271</v>
      </c>
      <c r="E246" t="b">
        <v>1</v>
      </c>
      <c r="F246">
        <v>2</v>
      </c>
      <c r="G246">
        <v>5</v>
      </c>
      <c r="H246">
        <v>0.4</v>
      </c>
      <c r="I246" t="str">
        <f>IF( (AND(AND(H246&lt;=H265, NOT(C246&lt;2)), H246&lt;33)), "TRUE", "FALSE")</f>
        <v>FALSE</v>
      </c>
      <c r="J246" s="1" t="s">
        <v>229</v>
      </c>
    </row>
    <row r="247" spans="1:10" hidden="1" x14ac:dyDescent="0.2">
      <c r="A247" s="3" t="s">
        <v>763</v>
      </c>
      <c r="B247" s="3" t="s">
        <v>1275</v>
      </c>
      <c r="C247">
        <v>2</v>
      </c>
      <c r="D247" t="s">
        <v>1238</v>
      </c>
      <c r="E247" t="b">
        <v>1</v>
      </c>
      <c r="F247">
        <v>3</v>
      </c>
      <c r="G247">
        <v>9</v>
      </c>
      <c r="H247">
        <v>0.33333333333333331</v>
      </c>
      <c r="I247" t="str">
        <f>IF( (AND(AND(H247&lt;=H265, NOT(C247&lt;2)), H247&lt;33)), "TRUE", "FALSE")</f>
        <v>FALSE</v>
      </c>
      <c r="J247" s="1" t="s">
        <v>229</v>
      </c>
    </row>
    <row r="248" spans="1:10" hidden="1" x14ac:dyDescent="0.2">
      <c r="A248" s="3" t="s">
        <v>764</v>
      </c>
      <c r="B248" s="3" t="s">
        <v>1276</v>
      </c>
      <c r="C248">
        <v>3</v>
      </c>
      <c r="D248" t="s">
        <v>1277</v>
      </c>
      <c r="E248" t="b">
        <v>1</v>
      </c>
      <c r="F248">
        <v>2</v>
      </c>
      <c r="G248">
        <v>3</v>
      </c>
      <c r="H248">
        <v>0.66666666666666663</v>
      </c>
      <c r="I248" t="str">
        <f>IF( (AND(AND(H248&lt;=H265, NOT(C248&lt;2)), H248&lt;33)), "TRUE", "FALSE")</f>
        <v>FALSE</v>
      </c>
      <c r="J248" s="1" t="s">
        <v>229</v>
      </c>
    </row>
    <row r="249" spans="1:10" hidden="1" x14ac:dyDescent="0.2">
      <c r="A249" s="3" t="s">
        <v>765</v>
      </c>
      <c r="B249" s="3" t="s">
        <v>1278</v>
      </c>
      <c r="C249">
        <v>4</v>
      </c>
      <c r="D249" t="s">
        <v>1267</v>
      </c>
      <c r="E249" t="b">
        <v>1</v>
      </c>
      <c r="F249">
        <v>30</v>
      </c>
      <c r="G249">
        <v>121</v>
      </c>
      <c r="H249">
        <v>0.24793388429752067</v>
      </c>
      <c r="I249" t="str">
        <f>IF( (AND(AND(H249&lt;=H265, NOT(C249&lt;2)), H249&lt;33)), "TRUE", "FALSE")</f>
        <v>FALSE</v>
      </c>
      <c r="J249" s="1" t="s">
        <v>230</v>
      </c>
    </row>
    <row r="250" spans="1:10" x14ac:dyDescent="0.2">
      <c r="A250" s="11" t="s">
        <v>769</v>
      </c>
      <c r="B250" s="3" t="s">
        <v>1282</v>
      </c>
      <c r="C250">
        <v>4</v>
      </c>
      <c r="D250" t="s">
        <v>1283</v>
      </c>
      <c r="E250" t="b">
        <v>1</v>
      </c>
      <c r="F250">
        <v>3</v>
      </c>
      <c r="G250">
        <v>73</v>
      </c>
      <c r="H250">
        <v>4.1095890410958902E-2</v>
      </c>
      <c r="I250" t="str">
        <f>IF( (AND(AND(H250&lt;=H265, NOT(C250&lt;2)), H250&lt;33)), "TRUE", "FALSE")</f>
        <v>TRUE</v>
      </c>
      <c r="J250" s="1" t="s">
        <v>239</v>
      </c>
    </row>
    <row r="251" spans="1:10" x14ac:dyDescent="0.2">
      <c r="A251" s="11" t="s">
        <v>770</v>
      </c>
      <c r="B251" s="3" t="s">
        <v>1284</v>
      </c>
      <c r="C251">
        <v>4</v>
      </c>
      <c r="D251" t="s">
        <v>1283</v>
      </c>
      <c r="E251" t="b">
        <v>1</v>
      </c>
      <c r="F251">
        <v>3</v>
      </c>
      <c r="G251">
        <v>73</v>
      </c>
      <c r="H251">
        <v>4.1095890410958902E-2</v>
      </c>
      <c r="I251" t="str">
        <f>IF( (AND(AND(H251&lt;=H265, NOT(C251&lt;2)), H251&lt;33)), "TRUE", "FALSE")</f>
        <v>TRUE</v>
      </c>
      <c r="J251" s="1" t="s">
        <v>240</v>
      </c>
    </row>
    <row r="252" spans="1:10" x14ac:dyDescent="0.2">
      <c r="A252" s="11" t="s">
        <v>771</v>
      </c>
      <c r="B252" s="3" t="s">
        <v>1285</v>
      </c>
      <c r="C252">
        <v>4</v>
      </c>
      <c r="D252" t="s">
        <v>1283</v>
      </c>
      <c r="E252" t="b">
        <v>1</v>
      </c>
      <c r="F252">
        <v>3</v>
      </c>
      <c r="G252">
        <v>73</v>
      </c>
      <c r="H252">
        <v>4.1095890410958902E-2</v>
      </c>
      <c r="I252" t="str">
        <f>IF( (AND(AND(H252&lt;=H265, NOT(C252&lt;2)), H252&lt;33)), "TRUE", "FALSE")</f>
        <v>TRUE</v>
      </c>
      <c r="J252" s="1" t="s">
        <v>241</v>
      </c>
    </row>
    <row r="253" spans="1:10" x14ac:dyDescent="0.2">
      <c r="A253" s="11" t="s">
        <v>772</v>
      </c>
      <c r="B253" s="3" t="s">
        <v>1286</v>
      </c>
      <c r="C253">
        <v>4</v>
      </c>
      <c r="D253" t="s">
        <v>1283</v>
      </c>
      <c r="E253" t="b">
        <v>1</v>
      </c>
      <c r="F253">
        <v>3</v>
      </c>
      <c r="G253">
        <v>73</v>
      </c>
      <c r="H253">
        <v>4.1095890410958902E-2</v>
      </c>
      <c r="I253" t="str">
        <f>IF( (AND(AND(H253&lt;=H265, NOT(C253&lt;2)), H253&lt;33)), "TRUE", "FALSE")</f>
        <v>TRUE</v>
      </c>
      <c r="J253" s="1" t="s">
        <v>242</v>
      </c>
    </row>
    <row r="254" spans="1:10" x14ac:dyDescent="0.2">
      <c r="A254" s="11" t="s">
        <v>773</v>
      </c>
      <c r="B254" s="3" t="s">
        <v>1287</v>
      </c>
      <c r="C254">
        <v>4</v>
      </c>
      <c r="D254" t="s">
        <v>1283</v>
      </c>
      <c r="E254" t="b">
        <v>1</v>
      </c>
      <c r="F254">
        <v>3</v>
      </c>
      <c r="G254">
        <v>73</v>
      </c>
      <c r="H254">
        <v>4.1095890410958902E-2</v>
      </c>
      <c r="I254" t="str">
        <f>IF( (AND(AND(H254&lt;=H265, NOT(C254&lt;2)), H254&lt;33)), "TRUE", "FALSE")</f>
        <v>TRUE</v>
      </c>
      <c r="J254" s="1" t="s">
        <v>243</v>
      </c>
    </row>
    <row r="255" spans="1:10" x14ac:dyDescent="0.2">
      <c r="A255" s="11" t="s">
        <v>774</v>
      </c>
      <c r="B255" s="3" t="s">
        <v>1288</v>
      </c>
      <c r="C255">
        <v>4</v>
      </c>
      <c r="D255" t="s">
        <v>1283</v>
      </c>
      <c r="E255" t="b">
        <v>1</v>
      </c>
      <c r="F255">
        <v>7</v>
      </c>
      <c r="G255">
        <v>73</v>
      </c>
      <c r="H255">
        <v>9.5890410958904104E-2</v>
      </c>
      <c r="I255" t="str">
        <f>IF( (AND(AND(H255&lt;=H265, NOT(C255&lt;2)), H255&lt;33)), "TRUE", "FALSE")</f>
        <v>TRUE</v>
      </c>
      <c r="J255" s="1" t="s">
        <v>244</v>
      </c>
    </row>
    <row r="256" spans="1:10" x14ac:dyDescent="0.2">
      <c r="A256" s="11" t="s">
        <v>797</v>
      </c>
      <c r="B256" s="3" t="s">
        <v>1314</v>
      </c>
      <c r="C256">
        <v>2</v>
      </c>
      <c r="D256" t="s">
        <v>1315</v>
      </c>
      <c r="E256" t="b">
        <v>1</v>
      </c>
      <c r="F256">
        <v>0</v>
      </c>
      <c r="G256">
        <v>2</v>
      </c>
      <c r="H256">
        <v>0</v>
      </c>
      <c r="I256" t="str">
        <f>IF( (AND(AND(H256&lt;=H265, NOT(C256&lt;2)), H256&lt;33)), "TRUE", "FALSE")</f>
        <v>TRUE</v>
      </c>
      <c r="J256" s="1" t="s">
        <v>265</v>
      </c>
    </row>
    <row r="257" spans="1:10" x14ac:dyDescent="0.2">
      <c r="A257" s="11" t="s">
        <v>798</v>
      </c>
      <c r="B257" s="3" t="s">
        <v>1316</v>
      </c>
      <c r="C257">
        <v>3</v>
      </c>
      <c r="D257" t="s">
        <v>1317</v>
      </c>
      <c r="E257" t="b">
        <v>1</v>
      </c>
      <c r="F257">
        <v>0</v>
      </c>
      <c r="G257">
        <v>0</v>
      </c>
      <c r="H257">
        <v>0</v>
      </c>
      <c r="I257" t="str">
        <f>IF( (AND(AND(H257&lt;=H265, NOT(C257&lt;2)), H257&lt;33)), "TRUE", "FALSE")</f>
        <v>TRUE</v>
      </c>
      <c r="J257" s="1" t="s">
        <v>265</v>
      </c>
    </row>
    <row r="258" spans="1:10" x14ac:dyDescent="0.2">
      <c r="A258" s="11" t="s">
        <v>799</v>
      </c>
      <c r="B258" s="3" t="s">
        <v>1318</v>
      </c>
      <c r="C258">
        <v>4</v>
      </c>
      <c r="D258" t="s">
        <v>1319</v>
      </c>
      <c r="E258" t="b">
        <v>1</v>
      </c>
      <c r="F258">
        <v>0</v>
      </c>
      <c r="G258">
        <v>0</v>
      </c>
      <c r="H258">
        <v>0</v>
      </c>
      <c r="I258" t="str">
        <f>IF( (AND(AND(H258&lt;=H265, NOT(C258&lt;2)), H258&lt;33)), "TRUE", "FALSE")</f>
        <v>TRUE</v>
      </c>
      <c r="J258" s="1" t="s">
        <v>265</v>
      </c>
    </row>
    <row r="259" spans="1:10" x14ac:dyDescent="0.2">
      <c r="A259" s="11" t="s">
        <v>800</v>
      </c>
      <c r="B259" s="3" t="s">
        <v>1320</v>
      </c>
      <c r="C259">
        <v>5</v>
      </c>
      <c r="D259" t="s">
        <v>1321</v>
      </c>
      <c r="E259" t="b">
        <v>1</v>
      </c>
      <c r="F259">
        <v>0</v>
      </c>
      <c r="G259">
        <v>0</v>
      </c>
      <c r="H259">
        <v>0</v>
      </c>
      <c r="I259" t="str">
        <f>IF( (AND(AND(H259&lt;=H265, NOT(C259&lt;2)), H259&lt;33)), "TRUE", "FALSE")</f>
        <v>TRUE</v>
      </c>
      <c r="J259" s="1" t="s">
        <v>265</v>
      </c>
    </row>
    <row r="260" spans="1:10" x14ac:dyDescent="0.2">
      <c r="A260" s="11" t="s">
        <v>801</v>
      </c>
      <c r="B260" s="3" t="s">
        <v>1322</v>
      </c>
      <c r="C260">
        <v>6</v>
      </c>
      <c r="D260" t="s">
        <v>1323</v>
      </c>
      <c r="E260" t="b">
        <v>1</v>
      </c>
      <c r="F260">
        <v>0</v>
      </c>
      <c r="G260">
        <v>0</v>
      </c>
      <c r="H260">
        <v>0</v>
      </c>
      <c r="I260" t="str">
        <f>IF( (AND(AND(H260&lt;=H265, NOT(C260&lt;2)), H260&lt;33)), "TRUE", "FALSE")</f>
        <v>TRUE</v>
      </c>
      <c r="J260" s="1" t="s">
        <v>265</v>
      </c>
    </row>
    <row r="261" spans="1:10" x14ac:dyDescent="0.2">
      <c r="A261" s="11" t="s">
        <v>802</v>
      </c>
      <c r="B261" s="3" t="s">
        <v>1324</v>
      </c>
      <c r="C261">
        <v>7</v>
      </c>
      <c r="D261" t="s">
        <v>1325</v>
      </c>
      <c r="E261" t="b">
        <v>1</v>
      </c>
      <c r="F261">
        <v>0</v>
      </c>
      <c r="G261">
        <v>0</v>
      </c>
      <c r="H261">
        <v>0</v>
      </c>
      <c r="I261" t="str">
        <f>IF( (AND(AND(H261&lt;=H265, NOT(C261&lt;2)), H261&lt;33)), "TRUE", "FALSE")</f>
        <v>TRUE</v>
      </c>
      <c r="J261" s="1" t="s">
        <v>265</v>
      </c>
    </row>
    <row r="262" spans="1:10" x14ac:dyDescent="0.2">
      <c r="A262" s="11" t="s">
        <v>803</v>
      </c>
      <c r="B262" s="3" t="s">
        <v>1326</v>
      </c>
      <c r="C262">
        <v>8</v>
      </c>
      <c r="D262" t="s">
        <v>1327</v>
      </c>
      <c r="E262" t="b">
        <v>1</v>
      </c>
      <c r="F262">
        <v>0</v>
      </c>
      <c r="G262">
        <v>0</v>
      </c>
      <c r="H262">
        <v>0</v>
      </c>
      <c r="I262" t="str">
        <f>IF( (AND(AND(H262&lt;=H265, NOT(C262&lt;2)), H262&lt;33)), "TRUE", "FALSE")</f>
        <v>TRUE</v>
      </c>
      <c r="J262" s="1" t="s">
        <v>265</v>
      </c>
    </row>
    <row r="263" spans="1:10" x14ac:dyDescent="0.2">
      <c r="A263" s="11" t="s">
        <v>804</v>
      </c>
      <c r="B263" s="3" t="s">
        <v>1328</v>
      </c>
      <c r="C263">
        <v>9</v>
      </c>
      <c r="D263" t="s">
        <v>1329</v>
      </c>
      <c r="E263" t="b">
        <v>1</v>
      </c>
      <c r="F263">
        <v>0</v>
      </c>
      <c r="G263">
        <v>0</v>
      </c>
      <c r="H263">
        <v>0</v>
      </c>
      <c r="I263" t="str">
        <f>IF( (AND(AND(H263&lt;=H265, NOT(C263&lt;2)), H263&lt;33)), "TRUE", "FALSE")</f>
        <v>TRUE</v>
      </c>
      <c r="J263" s="1" t="s">
        <v>266</v>
      </c>
    </row>
    <row r="264" spans="1:10" x14ac:dyDescent="0.2">
      <c r="A264" s="3" t="s">
        <v>829</v>
      </c>
      <c r="B264" s="3" t="s">
        <v>1361</v>
      </c>
      <c r="C264">
        <v>3</v>
      </c>
      <c r="D264" t="s">
        <v>1362</v>
      </c>
      <c r="E264" t="b">
        <v>1</v>
      </c>
      <c r="F264">
        <v>0</v>
      </c>
      <c r="G264">
        <v>0</v>
      </c>
      <c r="H264">
        <v>0</v>
      </c>
      <c r="I264" t="str">
        <f>IF( (AND(AND(H264&lt;=H265, NOT(C264&lt;2)), H264&lt;33)), "TRUE", "FALSE")</f>
        <v>TRUE</v>
      </c>
      <c r="J264" s="1" t="s">
        <v>271</v>
      </c>
    </row>
    <row r="265" spans="1:10" hidden="1" x14ac:dyDescent="0.2">
      <c r="H265">
        <f>AVERAGE(H2:H264)</f>
        <v>0.21094192921490601</v>
      </c>
    </row>
  </sheetData>
  <autoFilter ref="A1:J265" xr:uid="{09E3ED51-1375-B84A-A878-E9D39D62B261}">
    <filterColumn colId="8">
      <filters>
        <filter val="TRUE"/>
      </filters>
    </filterColumn>
  </autoFilter>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Sheet3</vt:lpstr>
      <vt:lpstr>Sheet2</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2021-04-03T20:18:22Z</dcterms:created>
  <dcterms:modified xsi:type="dcterms:W3CDTF">2021-06-06T13:15:52Z</dcterms:modified>
</cp:coreProperties>
</file>