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<sst xmlns="http://schemas.openxmlformats.org/spreadsheetml/2006/main" count="37" uniqueCount="35">
  <si>
    <t xml:space="preserve">You started up a company to develop BI tools that automatically send orders to purchasing department </t>
  </si>
  <si>
    <t xml:space="preserve">when you are about to be out of stock. Your module is too cool so that it can forecast whether people</t>
  </si>
  <si>
    <t xml:space="preserve">will buy certain products by analyzing social media posts. You already have potential customers striving for </t>
  </si>
  <si>
    <r>
      <rPr>
        <sz val="10"/>
        <rFont val="Arial"/>
        <family val="2"/>
      </rPr>
      <t xml:space="preserve">your products but you also expect to sell your BI tool to ORACLE and terminate the project in </t>
    </r>
    <r>
      <rPr>
        <b val="true"/>
        <sz val="10"/>
        <rFont val="Arial"/>
        <family val="2"/>
      </rPr>
      <t xml:space="preserve">5 years. </t>
    </r>
  </si>
  <si>
    <t xml:space="preserve">(Costs and revenue) To this end you contracted with Twitter and MS Office to use their products</t>
  </si>
  <si>
    <r>
      <rPr>
        <sz val="10"/>
        <rFont val="Arial"/>
        <family val="2"/>
      </rPr>
      <t xml:space="preserve"> which </t>
    </r>
    <r>
      <rPr>
        <b val="true"/>
        <sz val="10"/>
        <rFont val="Arial"/>
        <family val="2"/>
      </rPr>
      <t xml:space="preserve">costs at 100000 CAD</t>
    </r>
    <r>
      <rPr>
        <sz val="10"/>
        <rFont val="Arial"/>
        <family val="2"/>
      </rPr>
      <t xml:space="preserve">. You also invest in hardware that </t>
    </r>
    <r>
      <rPr>
        <b val="true"/>
        <sz val="10"/>
        <rFont val="Arial"/>
        <family val="2"/>
      </rPr>
      <t xml:space="preserve">costs 300000 </t>
    </r>
    <r>
      <rPr>
        <sz val="10"/>
        <rFont val="Arial"/>
        <family val="2"/>
      </rPr>
      <t xml:space="preserve">and estimate to </t>
    </r>
  </si>
  <si>
    <r>
      <rPr>
        <sz val="10"/>
        <rFont val="Arial"/>
        <family val="2"/>
      </rPr>
      <t xml:space="preserve">have </t>
    </r>
    <r>
      <rPr>
        <b val="true"/>
        <sz val="10"/>
        <rFont val="Arial"/>
        <family val="2"/>
      </rPr>
      <t xml:space="preserve">30000 fixed costs </t>
    </r>
    <r>
      <rPr>
        <sz val="10"/>
        <rFont val="Arial"/>
        <family val="2"/>
      </rPr>
      <t xml:space="preserve">paid at the </t>
    </r>
    <r>
      <rPr>
        <b val="true"/>
        <sz val="10"/>
        <rFont val="Arial"/>
        <family val="2"/>
      </rPr>
      <t xml:space="preserve">end of each year</t>
    </r>
    <r>
      <rPr>
        <sz val="10"/>
        <rFont val="Arial"/>
        <family val="2"/>
      </rPr>
      <t xml:space="preserve">. Your </t>
    </r>
    <r>
      <rPr>
        <b val="true"/>
        <sz val="10"/>
        <rFont val="Arial"/>
        <family val="2"/>
      </rPr>
      <t xml:space="preserve">annual income </t>
    </r>
    <r>
      <rPr>
        <sz val="10"/>
        <rFont val="Arial"/>
        <family val="2"/>
      </rPr>
      <t xml:space="preserve">is estimated to be </t>
    </r>
  </si>
  <si>
    <r>
      <rPr>
        <b val="true"/>
        <sz val="10"/>
        <rFont val="Arial"/>
        <family val="2"/>
      </rPr>
      <t xml:space="preserve">200000 </t>
    </r>
    <r>
      <rPr>
        <sz val="10"/>
        <rFont val="Arial"/>
        <family val="2"/>
      </rPr>
      <t xml:space="preserve">and</t>
    </r>
    <r>
      <rPr>
        <b val="true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both </t>
    </r>
    <r>
      <rPr>
        <b val="true"/>
        <sz val="10"/>
        <rFont val="Arial"/>
        <family val="2"/>
      </rPr>
      <t xml:space="preserve">costs and incomes </t>
    </r>
    <r>
      <rPr>
        <sz val="10"/>
        <rFont val="Arial"/>
        <family val="2"/>
      </rPr>
      <t xml:space="preserve">will increase</t>
    </r>
    <r>
      <rPr>
        <b val="true"/>
        <sz val="10"/>
        <rFont val="Arial"/>
        <family val="2"/>
      </rPr>
      <t xml:space="preserve"> 5% in line with inflation (YES, INFLATION). </t>
    </r>
  </si>
  <si>
    <t xml:space="preserve">(Salvage values and tax)</t>
  </si>
  <si>
    <t xml:space="preserve">Assets are accounted to depreciate straight line over these years and your income will be taxed at 35%.</t>
  </si>
  <si>
    <t xml:space="preserve">You expect to sell your hardware at 30% their initial value whereas software doesn’t have salvage value.</t>
  </si>
  <si>
    <t xml:space="preserve">Assuming 8% interest rates what is the value of your project?</t>
  </si>
  <si>
    <t xml:space="preserve">Maturity fo Project</t>
  </si>
  <si>
    <t xml:space="preserve">years</t>
  </si>
  <si>
    <t xml:space="preserve">Tax</t>
  </si>
  <si>
    <t xml:space="preserve">Interest rate</t>
  </si>
  <si>
    <t xml:space="preserve">Inflation</t>
  </si>
  <si>
    <t xml:space="preserve">Real Interest rate</t>
  </si>
  <si>
    <t xml:space="preserve">Annual Income</t>
  </si>
  <si>
    <t xml:space="preserve">Annual Costs</t>
  </si>
  <si>
    <t xml:space="preserve">Software Costs</t>
  </si>
  <si>
    <t xml:space="preserve">Hardware Costs</t>
  </si>
  <si>
    <t xml:space="preserve">Salvage Value</t>
  </si>
  <si>
    <t xml:space="preserve">Annual Depreciation</t>
  </si>
  <si>
    <t xml:space="preserve">Sales</t>
  </si>
  <si>
    <t xml:space="preserve">Costs</t>
  </si>
  <si>
    <t xml:space="preserve">Depreciation</t>
  </si>
  <si>
    <t xml:space="preserve">Profit Before Tax</t>
  </si>
  <si>
    <t xml:space="preserve">Profit After Tax</t>
  </si>
  <si>
    <t xml:space="preserve">Depreciation Added Back</t>
  </si>
  <si>
    <t xml:space="preserve">Net Cash Flow</t>
  </si>
  <si>
    <t xml:space="preserve">Discounted Nominal CF’s</t>
  </si>
  <si>
    <t xml:space="preserve">Inflation Adjusted CF’s</t>
  </si>
  <si>
    <t xml:space="preserve">Discounted Real CF’s</t>
  </si>
  <si>
    <t xml:space="preserve">NPV of CF’s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</si>
</sst>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"/>
  <sheetViews>
    <sheetView showFormulas="false" showGridLines="true" showRowColHeaders="true" showZeros="true" rightToLeft="false" tabSelected="true" showOutlineSymbols="true" defaultGridColor="true" view="normal" topLeftCell="A14" colorId="64" zoomScale="140" zoomScaleNormal="140" zoomScalePageLayoutView="100" workbookViewId="0">
      <selection pane="topLeft" activeCell="B44" activeCellId="0" sqref="B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1" t="s">
        <v>7</v>
      </c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2" t="s">
        <v>8</v>
      </c>
    </row>
    <row r="12" customFormat="false" ht="12.8" hidden="false" customHeight="false" outlineLevel="0" collapsed="false">
      <c r="A12" s="2" t="s">
        <v>9</v>
      </c>
    </row>
    <row r="13" customFormat="false" ht="12.8" hidden="false" customHeight="false" outlineLevel="0" collapsed="false">
      <c r="A13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12</v>
      </c>
      <c r="B17" s="0" t="n">
        <v>5</v>
      </c>
      <c r="C17" s="0" t="s">
        <v>13</v>
      </c>
    </row>
    <row r="18" customFormat="false" ht="12.8" hidden="false" customHeight="false" outlineLevel="0" collapsed="false">
      <c r="A18" s="0" t="s">
        <v>14</v>
      </c>
      <c r="B18" s="3" t="n">
        <v>0.35</v>
      </c>
    </row>
    <row r="19" customFormat="false" ht="12.8" hidden="false" customHeight="false" outlineLevel="0" collapsed="false">
      <c r="A19" s="0" t="s">
        <v>15</v>
      </c>
      <c r="B19" s="3" t="n">
        <v>0.08</v>
      </c>
    </row>
    <row r="20" customFormat="false" ht="12.8" hidden="false" customHeight="false" outlineLevel="0" collapsed="false">
      <c r="A20" s="0" t="s">
        <v>16</v>
      </c>
      <c r="B20" s="3" t="n">
        <v>0.05</v>
      </c>
    </row>
    <row r="21" customFormat="false" ht="12.8" hidden="false" customHeight="false" outlineLevel="0" collapsed="false">
      <c r="A21" s="0" t="s">
        <v>17</v>
      </c>
      <c r="B21" s="3" t="n">
        <f aca="false">(1+B19)/(1+B20)-1</f>
        <v>0.0285714285714287</v>
      </c>
    </row>
    <row r="22" customFormat="false" ht="12.8" hidden="false" customHeight="false" outlineLevel="0" collapsed="false">
      <c r="B22" s="3"/>
    </row>
    <row r="23" customFormat="false" ht="12.8" hidden="false" customHeight="false" outlineLevel="0" collapsed="false">
      <c r="A23" s="0" t="s">
        <v>18</v>
      </c>
      <c r="B23" s="0" t="n">
        <v>200000</v>
      </c>
    </row>
    <row r="24" customFormat="false" ht="12.8" hidden="false" customHeight="false" outlineLevel="0" collapsed="false">
      <c r="A24" s="0" t="s">
        <v>19</v>
      </c>
      <c r="B24" s="0" t="n">
        <v>30000</v>
      </c>
    </row>
    <row r="25" customFormat="false" ht="12.8" hidden="false" customHeight="false" outlineLevel="0" collapsed="false">
      <c r="A25" s="0" t="s">
        <v>20</v>
      </c>
      <c r="B25" s="0" t="n">
        <v>100000</v>
      </c>
    </row>
    <row r="26" customFormat="false" ht="12.8" hidden="false" customHeight="false" outlineLevel="0" collapsed="false">
      <c r="A26" s="0" t="s">
        <v>21</v>
      </c>
      <c r="B26" s="0" t="n">
        <v>300000</v>
      </c>
    </row>
    <row r="27" customFormat="false" ht="12.8" hidden="false" customHeight="false" outlineLevel="0" collapsed="false">
      <c r="A27" s="0" t="s">
        <v>22</v>
      </c>
      <c r="B27" s="0" t="n">
        <f aca="false">B26*30%</f>
        <v>90000</v>
      </c>
    </row>
    <row r="28" customFormat="false" ht="12.8" hidden="false" customHeight="false" outlineLevel="0" collapsed="false">
      <c r="A28" s="0" t="s">
        <v>23</v>
      </c>
      <c r="B28" s="0" t="n">
        <f aca="false">B25/5+(B26-B27)/5</f>
        <v>62000</v>
      </c>
    </row>
    <row r="30" customFormat="false" ht="12.8" hidden="false" customHeight="false" outlineLevel="0" collapsed="false">
      <c r="B30" s="0" t="n">
        <v>0</v>
      </c>
      <c r="C30" s="0" t="n">
        <v>1</v>
      </c>
      <c r="D30" s="0" t="n">
        <v>2</v>
      </c>
      <c r="E30" s="0" t="n">
        <v>3</v>
      </c>
      <c r="F30" s="0" t="n">
        <v>4</v>
      </c>
      <c r="G30" s="0" t="n">
        <v>5</v>
      </c>
    </row>
    <row r="31" customFormat="false" ht="12.8" hidden="false" customHeight="false" outlineLevel="0" collapsed="false">
      <c r="A31" s="0" t="s">
        <v>24</v>
      </c>
      <c r="B31" s="0" t="n">
        <v>0</v>
      </c>
      <c r="C31" s="0" t="n">
        <f aca="false">$B$23</f>
        <v>200000</v>
      </c>
      <c r="D31" s="2" t="n">
        <f aca="false">C31*(1+$B$20)</f>
        <v>210000</v>
      </c>
      <c r="E31" s="2" t="n">
        <f aca="false">D31*(1+$B$20)</f>
        <v>220500</v>
      </c>
      <c r="F31" s="2" t="n">
        <f aca="false">E31*(1+$B$20)</f>
        <v>231525</v>
      </c>
      <c r="G31" s="2" t="n">
        <f aca="false">F31*(1+$B$20)+B27</f>
        <v>333101.25</v>
      </c>
    </row>
    <row r="32" customFormat="false" ht="12.8" hidden="false" customHeight="false" outlineLevel="0" collapsed="false">
      <c r="A32" s="0" t="s">
        <v>25</v>
      </c>
      <c r="B32" s="0" t="n">
        <f aca="false">B26+B25</f>
        <v>400000</v>
      </c>
      <c r="C32" s="0" t="n">
        <f aca="false">$B$24</f>
        <v>30000</v>
      </c>
      <c r="D32" s="2" t="n">
        <f aca="false">C32*(1+$B$20)</f>
        <v>31500</v>
      </c>
      <c r="E32" s="2" t="n">
        <f aca="false">D32*(1+$B$20)</f>
        <v>33075</v>
      </c>
      <c r="F32" s="2" t="n">
        <f aca="false">E32*(1+$B$20)</f>
        <v>34728.75</v>
      </c>
      <c r="G32" s="2" t="n">
        <f aca="false">F32*(1+$B$20)</f>
        <v>36465.1875</v>
      </c>
    </row>
    <row r="33" customFormat="false" ht="12.8" hidden="false" customHeight="false" outlineLevel="0" collapsed="false">
      <c r="A33" s="0" t="s">
        <v>26</v>
      </c>
      <c r="C33" s="2" t="n">
        <f aca="false">$B$28</f>
        <v>62000</v>
      </c>
      <c r="D33" s="2" t="n">
        <f aca="false">$B$28</f>
        <v>62000</v>
      </c>
      <c r="E33" s="2" t="n">
        <f aca="false">$B$28</f>
        <v>62000</v>
      </c>
      <c r="F33" s="2" t="n">
        <f aca="false">$B$28</f>
        <v>62000</v>
      </c>
      <c r="G33" s="2" t="n">
        <f aca="false">$B$28</f>
        <v>62000</v>
      </c>
    </row>
    <row r="34" customFormat="false" ht="12.8" hidden="false" customHeight="false" outlineLevel="0" collapsed="false">
      <c r="A34" s="0" t="s">
        <v>27</v>
      </c>
      <c r="B34" s="2"/>
      <c r="C34" s="2" t="n">
        <f aca="false">C31-C32-C33</f>
        <v>108000</v>
      </c>
      <c r="D34" s="2" t="n">
        <f aca="false">D31-D32-D33</f>
        <v>116500</v>
      </c>
      <c r="E34" s="2" t="n">
        <f aca="false">E31-E32-E33</f>
        <v>125425</v>
      </c>
      <c r="F34" s="2" t="n">
        <f aca="false">F31-F32-F33</f>
        <v>134796.25</v>
      </c>
      <c r="G34" s="2" t="n">
        <f aca="false">G31-G32-G33</f>
        <v>234636.0625</v>
      </c>
    </row>
    <row r="35" customFormat="false" ht="12.8" hidden="false" customHeight="false" outlineLevel="0" collapsed="false">
      <c r="A35" s="0" t="s">
        <v>14</v>
      </c>
      <c r="C35" s="2" t="n">
        <f aca="false">C34*$B$18</f>
        <v>37800</v>
      </c>
      <c r="D35" s="2" t="n">
        <f aca="false">D34*$B$18</f>
        <v>40775</v>
      </c>
      <c r="E35" s="2" t="n">
        <f aca="false">E34*$B$18</f>
        <v>43898.75</v>
      </c>
      <c r="F35" s="2" t="n">
        <f aca="false">F34*$B$18</f>
        <v>47178.6875</v>
      </c>
      <c r="G35" s="2" t="n">
        <f aca="false">G34*$B$18</f>
        <v>82122.621875</v>
      </c>
    </row>
    <row r="36" customFormat="false" ht="12.8" hidden="false" customHeight="false" outlineLevel="0" collapsed="false">
      <c r="A36" s="0" t="s">
        <v>28</v>
      </c>
      <c r="C36" s="2" t="n">
        <f aca="false">C34-C35</f>
        <v>70200</v>
      </c>
      <c r="D36" s="2" t="n">
        <f aca="false">D34-D35</f>
        <v>75725</v>
      </c>
      <c r="E36" s="2" t="n">
        <f aca="false">E34-E35</f>
        <v>81526.25</v>
      </c>
      <c r="F36" s="2" t="n">
        <f aca="false">F34-F35</f>
        <v>87617.5625</v>
      </c>
      <c r="G36" s="2" t="n">
        <f aca="false">G34-G35</f>
        <v>152513.440625</v>
      </c>
    </row>
    <row r="37" customFormat="false" ht="12.8" hidden="false" customHeight="false" outlineLevel="0" collapsed="false">
      <c r="A37" s="0" t="s">
        <v>29</v>
      </c>
      <c r="C37" s="2" t="n">
        <f aca="false">C36+C33</f>
        <v>132200</v>
      </c>
      <c r="D37" s="2" t="n">
        <f aca="false">D36+D33</f>
        <v>137725</v>
      </c>
      <c r="E37" s="2" t="n">
        <f aca="false">E36+E33</f>
        <v>143526.25</v>
      </c>
      <c r="F37" s="2" t="n">
        <f aca="false">F36+F33</f>
        <v>149617.5625</v>
      </c>
      <c r="G37" s="2" t="n">
        <f aca="false">G36+G33</f>
        <v>214513.440625</v>
      </c>
    </row>
    <row r="38" customFormat="false" ht="12.8" hidden="false" customHeight="false" outlineLevel="0" collapsed="false">
      <c r="A38" s="0" t="s">
        <v>30</v>
      </c>
      <c r="B38" s="0" t="n">
        <f aca="false">B31-B32</f>
        <v>-400000</v>
      </c>
      <c r="C38" s="2" t="n">
        <f aca="false">C37</f>
        <v>132200</v>
      </c>
      <c r="D38" s="2" t="n">
        <f aca="false">D37</f>
        <v>137725</v>
      </c>
      <c r="E38" s="2" t="n">
        <f aca="false">E37</f>
        <v>143526.25</v>
      </c>
      <c r="F38" s="2" t="n">
        <f aca="false">F37</f>
        <v>149617.5625</v>
      </c>
      <c r="G38" s="2" t="n">
        <f aca="false">G37</f>
        <v>214513.440625</v>
      </c>
    </row>
    <row r="40" customFormat="false" ht="12.8" hidden="false" customHeight="false" outlineLevel="0" collapsed="false">
      <c r="A40" s="0" t="s">
        <v>31</v>
      </c>
      <c r="B40" s="2" t="n">
        <f aca="false">B38/(1+$B$19)^B$30</f>
        <v>-400000</v>
      </c>
      <c r="C40" s="2" t="n">
        <f aca="false">C38/(1+$B$19)^C30</f>
        <v>122407.407407407</v>
      </c>
      <c r="D40" s="2" t="n">
        <f aca="false">D38/(1+$B$19)^D30</f>
        <v>118076.989026063</v>
      </c>
      <c r="E40" s="2" t="n">
        <f aca="false">E38/(1+$B$19)^E30</f>
        <v>113935.764682721</v>
      </c>
      <c r="F40" s="2" t="n">
        <f aca="false">F38/(1+$B$19)^F30</f>
        <v>109973.374940139</v>
      </c>
      <c r="G40" s="2" t="n">
        <f aca="false">G38/(1+$B$19)^G30</f>
        <v>145994.243227273</v>
      </c>
    </row>
    <row r="41" customFormat="false" ht="12.8" hidden="false" customHeight="false" outlineLevel="0" collapsed="false">
      <c r="A41" s="0" t="s">
        <v>32</v>
      </c>
      <c r="B41" s="2" t="n">
        <f aca="false">B38/(1+$B$20)^B$30</f>
        <v>-400000</v>
      </c>
      <c r="C41" s="2" t="n">
        <f aca="false">C38/(1+$B$20)^C$30</f>
        <v>125904.761904762</v>
      </c>
      <c r="D41" s="2" t="n">
        <f aca="false">D38/(1+$B$20)^D$30</f>
        <v>124920.634920635</v>
      </c>
      <c r="E41" s="2" t="n">
        <f aca="false">E38/(1+$B$20)^E$30</f>
        <v>123983.371126228</v>
      </c>
      <c r="F41" s="2" t="n">
        <f aca="false">F38/(1+$B$20)^F$30</f>
        <v>123090.738941079</v>
      </c>
      <c r="G41" s="2" t="n">
        <f aca="false">G38/(1+$B$20)^G$30</f>
        <v>168076.893788866</v>
      </c>
    </row>
    <row r="42" customFormat="false" ht="12.8" hidden="false" customHeight="false" outlineLevel="0" collapsed="false">
      <c r="A42" s="2" t="s">
        <v>33</v>
      </c>
      <c r="B42" s="2" t="n">
        <f aca="false">B41/(1+$B$21)^B30</f>
        <v>-400000</v>
      </c>
      <c r="C42" s="2" t="n">
        <f aca="false">C41/(1+$B$21)^C30</f>
        <v>122407.407407407</v>
      </c>
      <c r="D42" s="2" t="n">
        <f aca="false">D41/(1+$B$21)^D30</f>
        <v>118076.989026063</v>
      </c>
      <c r="E42" s="2" t="n">
        <f aca="false">E41/(1+$B$21)^E30</f>
        <v>113935.764682721</v>
      </c>
      <c r="F42" s="2" t="n">
        <f aca="false">F41/(1+$B$21)^F30</f>
        <v>109973.374940139</v>
      </c>
      <c r="G42" s="2" t="n">
        <f aca="false">G41/(1+$B$21)^G30</f>
        <v>145994.243227273</v>
      </c>
    </row>
    <row r="43" customFormat="false" ht="12.8" hidden="false" customHeight="false" outlineLevel="0" collapsed="false">
      <c r="B43" s="4"/>
      <c r="C43" s="4"/>
      <c r="D43" s="4"/>
      <c r="E43" s="4"/>
      <c r="F43" s="4"/>
      <c r="G43" s="4"/>
    </row>
    <row r="44" customFormat="false" ht="12.8" hidden="false" customHeight="false" outlineLevel="0" collapsed="false">
      <c r="A44" s="0" t="s">
        <v>34</v>
      </c>
      <c r="B44" s="0" t="n">
        <f aca="false">SUM(B40:G40)</f>
        <v>170573.662257129</v>
      </c>
    </row>
    <row r="45" customFormat="false" ht="12.8" hidden="false" customHeight="false" outlineLevel="0" collapsed="false">
      <c r="A45" s="2" t="s">
        <v>34</v>
      </c>
      <c r="B45" s="0" t="n">
        <f aca="false">SUM(B42:G42)</f>
        <v>210387.779283603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2019-06-02T14:18:34Z</dcterms:created>
  <dc:creator/>
  <dc:description/>
  <dc:language>en-US</dc:language>
  <cp:lastModifiedBy/>
  <dcterms:modified xsi:type="dcterms:W3CDTF">2019-06-02T15:25:10Z</dcterms:modified>
  <cp:revision>1</cp:revision>
  <dc:subject/>
  <dc:title/>
</cp:coreProperties>
</file>